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600" yWindow="75" windowWidth="14115" windowHeight="7995"/>
  </bookViews>
  <sheets>
    <sheet name="CONSOLIDADO VIG.2014" sheetId="1" r:id="rId1"/>
  </sheets>
  <definedNames>
    <definedName name="_xlnm._FilterDatabase" localSheetId="0" hidden="1">'CONSOLIDADO VIG.2014'!$A$1:$R$2177</definedName>
  </definedNames>
  <calcPr calcId="145621"/>
</workbook>
</file>

<file path=xl/calcChain.xml><?xml version="1.0" encoding="utf-8"?>
<calcChain xmlns="http://schemas.openxmlformats.org/spreadsheetml/2006/main">
  <c r="S810" i="1" l="1"/>
  <c r="S1271" i="1"/>
  <c r="S1157" i="1"/>
  <c r="S936" i="1"/>
  <c r="S865" i="1"/>
  <c r="S765" i="1"/>
  <c r="S470" i="1"/>
  <c r="S125" i="1"/>
  <c r="K1671" i="1" l="1"/>
  <c r="K1672" i="1"/>
  <c r="K1920" i="1" l="1"/>
  <c r="K1873" i="1"/>
  <c r="K1775" i="1"/>
  <c r="K1764" i="1"/>
  <c r="K1742" i="1"/>
  <c r="K1740" i="1"/>
  <c r="K1739" i="1"/>
  <c r="K1738" i="1"/>
  <c r="K1737" i="1"/>
  <c r="K1736" i="1"/>
  <c r="K1726" i="1"/>
  <c r="K1704" i="1"/>
  <c r="K1703" i="1"/>
  <c r="K1702" i="1"/>
  <c r="K1701" i="1"/>
  <c r="K1700" i="1"/>
  <c r="K1698" i="1"/>
  <c r="K1697" i="1"/>
  <c r="K1696" i="1"/>
  <c r="K1692" i="1"/>
  <c r="K1691" i="1"/>
  <c r="K1689" i="1"/>
  <c r="K1688" i="1"/>
  <c r="K1687" i="1"/>
  <c r="K1682" i="1"/>
  <c r="K1674" i="1"/>
  <c r="K1673" i="1"/>
  <c r="S2176" i="1" s="1"/>
  <c r="K1310" i="1" l="1"/>
  <c r="S1670" i="1" s="1"/>
  <c r="M1243" i="1"/>
  <c r="P1238" i="1"/>
  <c r="P1239" i="1" s="1"/>
  <c r="P1240" i="1" s="1"/>
  <c r="P1241" i="1" s="1"/>
  <c r="P1242" i="1" s="1"/>
  <c r="O1238" i="1"/>
  <c r="O1239" i="1" s="1"/>
  <c r="O1240" i="1" s="1"/>
  <c r="O1241" i="1" s="1"/>
  <c r="O1242" i="1" s="1"/>
  <c r="O1244" i="1" s="1"/>
  <c r="O1245" i="1" s="1"/>
  <c r="O1246" i="1" s="1"/>
  <c r="O1247" i="1" s="1"/>
  <c r="O1248" i="1" s="1"/>
  <c r="O1249" i="1" s="1"/>
  <c r="O1250" i="1" s="1"/>
  <c r="O1251" i="1" s="1"/>
  <c r="O1252" i="1" s="1"/>
  <c r="O1253" i="1" s="1"/>
  <c r="O1254" i="1" s="1"/>
  <c r="O1255" i="1" s="1"/>
  <c r="O1256" i="1" s="1"/>
  <c r="O1257" i="1" s="1"/>
  <c r="O1258" i="1" s="1"/>
  <c r="O1259" i="1" s="1"/>
  <c r="O1260" i="1" s="1"/>
  <c r="O1261" i="1" s="1"/>
  <c r="O1262" i="1" s="1"/>
  <c r="O1263" i="1" s="1"/>
  <c r="O1264" i="1" s="1"/>
  <c r="O1265" i="1" s="1"/>
  <c r="O1266" i="1" s="1"/>
  <c r="O1267" i="1" s="1"/>
  <c r="O1268" i="1" s="1"/>
  <c r="O1269" i="1" s="1"/>
  <c r="O1270" i="1" s="1"/>
  <c r="O1271" i="1" s="1"/>
  <c r="D1238" i="1"/>
  <c r="D1239" i="1" s="1"/>
  <c r="D1240" i="1" s="1"/>
  <c r="D1241" i="1" s="1"/>
  <c r="D1242" i="1" s="1"/>
  <c r="D1243" i="1" s="1"/>
  <c r="C1238" i="1"/>
  <c r="C1239" i="1" s="1"/>
  <c r="C1240" i="1" s="1"/>
  <c r="C1241" i="1" s="1"/>
  <c r="C1242" i="1" s="1"/>
  <c r="B1238" i="1"/>
  <c r="B1239" i="1" s="1"/>
  <c r="B1240" i="1" s="1"/>
  <c r="B1241" i="1" s="1"/>
  <c r="B1242" i="1" s="1"/>
  <c r="Q1232" i="1"/>
  <c r="Q1233" i="1" s="1"/>
  <c r="P1231" i="1"/>
  <c r="P1232" i="1" s="1"/>
  <c r="P1233" i="1" s="1"/>
  <c r="P1234" i="1" s="1"/>
  <c r="P1235" i="1" s="1"/>
  <c r="O1231" i="1"/>
  <c r="O1232" i="1" s="1"/>
  <c r="O1233" i="1" s="1"/>
  <c r="O1234" i="1" s="1"/>
  <c r="O1235" i="1" s="1"/>
  <c r="O1236" i="1" s="1"/>
  <c r="D1231" i="1"/>
  <c r="D1232" i="1" s="1"/>
  <c r="D1233" i="1" s="1"/>
  <c r="D1234" i="1" s="1"/>
  <c r="D1235" i="1" s="1"/>
  <c r="D1236" i="1" s="1"/>
  <c r="C1231" i="1"/>
  <c r="C1232" i="1" s="1"/>
  <c r="C1233" i="1" s="1"/>
  <c r="C1234" i="1" s="1"/>
  <c r="C1235" i="1" s="1"/>
  <c r="C1236" i="1" s="1"/>
  <c r="B1231" i="1"/>
  <c r="B1232" i="1" s="1"/>
  <c r="B1233" i="1" s="1"/>
  <c r="B1234" i="1" s="1"/>
  <c r="B1235" i="1" s="1"/>
  <c r="B1236" i="1" s="1"/>
  <c r="B1244" i="1" l="1"/>
  <c r="B1245" i="1" s="1"/>
  <c r="B1246" i="1" s="1"/>
  <c r="B1247" i="1" s="1"/>
  <c r="B1248" i="1" s="1"/>
  <c r="B1249" i="1" s="1"/>
  <c r="B1250" i="1" s="1"/>
  <c r="B1251" i="1" s="1"/>
  <c r="B1252" i="1" s="1"/>
  <c r="B1253" i="1" s="1"/>
  <c r="B1254" i="1" s="1"/>
  <c r="B1255" i="1" s="1"/>
  <c r="B1256" i="1" s="1"/>
  <c r="B1257" i="1" s="1"/>
  <c r="B1258" i="1" s="1"/>
  <c r="B1259" i="1" s="1"/>
  <c r="B1260" i="1" s="1"/>
  <c r="B1261" i="1" s="1"/>
  <c r="B1262" i="1" s="1"/>
  <c r="B1263" i="1" s="1"/>
  <c r="B1264" i="1" s="1"/>
  <c r="B1265" i="1" s="1"/>
  <c r="B1266" i="1" s="1"/>
  <c r="B1267" i="1" s="1"/>
  <c r="B1268" i="1" s="1"/>
  <c r="B1269" i="1" s="1"/>
  <c r="B1270" i="1" s="1"/>
  <c r="B1271" i="1" s="1"/>
  <c r="B1243" i="1"/>
  <c r="C1243" i="1"/>
  <c r="C1244" i="1"/>
  <c r="C1245" i="1" s="1"/>
  <c r="C1246" i="1" s="1"/>
  <c r="C1247" i="1" s="1"/>
  <c r="C1248" i="1" s="1"/>
  <c r="C1249" i="1" s="1"/>
  <c r="C1250" i="1" s="1"/>
  <c r="C1251" i="1" s="1"/>
  <c r="C1252" i="1" s="1"/>
  <c r="C1253" i="1" s="1"/>
  <c r="C1254" i="1" s="1"/>
  <c r="C1255" i="1" s="1"/>
  <c r="C1256" i="1" s="1"/>
  <c r="C1257" i="1" s="1"/>
  <c r="C1258" i="1" s="1"/>
  <c r="C1259" i="1" s="1"/>
  <c r="C1260" i="1" s="1"/>
  <c r="C1261" i="1" s="1"/>
  <c r="C1262" i="1" s="1"/>
  <c r="C1263" i="1" s="1"/>
  <c r="C1264" i="1" s="1"/>
  <c r="C1265" i="1" s="1"/>
  <c r="C1266" i="1" s="1"/>
  <c r="C1267" i="1" s="1"/>
  <c r="C1268" i="1" s="1"/>
  <c r="C1269" i="1" s="1"/>
  <c r="C1270" i="1" s="1"/>
  <c r="C1271" i="1" s="1"/>
  <c r="P1244" i="1"/>
  <c r="P1245" i="1" s="1"/>
  <c r="P1246" i="1" s="1"/>
  <c r="P1247" i="1" s="1"/>
  <c r="P1248" i="1" s="1"/>
  <c r="P1249" i="1" s="1"/>
  <c r="P1250" i="1" s="1"/>
  <c r="P1251" i="1" s="1"/>
  <c r="P1252" i="1" s="1"/>
  <c r="P1253" i="1" s="1"/>
  <c r="P1254" i="1" s="1"/>
  <c r="P1255" i="1" s="1"/>
  <c r="P1256" i="1" s="1"/>
  <c r="P1257" i="1" s="1"/>
  <c r="P1258" i="1" s="1"/>
  <c r="P1259" i="1" s="1"/>
  <c r="P1260" i="1" s="1"/>
  <c r="P1261" i="1" s="1"/>
  <c r="P1262" i="1" s="1"/>
  <c r="P1263" i="1" s="1"/>
  <c r="P1264" i="1" s="1"/>
  <c r="P1265" i="1" s="1"/>
  <c r="P1266" i="1" s="1"/>
  <c r="P1267" i="1" s="1"/>
  <c r="P1268" i="1" s="1"/>
  <c r="P1269" i="1" s="1"/>
  <c r="P1270" i="1" s="1"/>
  <c r="P1271" i="1" s="1"/>
  <c r="P1243" i="1"/>
  <c r="D1244" i="1"/>
  <c r="D1245" i="1" s="1"/>
  <c r="D1246" i="1" s="1"/>
  <c r="D1247" i="1" s="1"/>
  <c r="D1248" i="1" s="1"/>
  <c r="D1249" i="1" s="1"/>
  <c r="D1250" i="1" s="1"/>
  <c r="D1251" i="1" s="1"/>
  <c r="D1252" i="1" s="1"/>
  <c r="D1253" i="1" s="1"/>
  <c r="D1254" i="1" s="1"/>
  <c r="D1255" i="1" s="1"/>
  <c r="D1256" i="1" s="1"/>
  <c r="D1257" i="1" s="1"/>
  <c r="D1258" i="1" s="1"/>
  <c r="D1259" i="1" s="1"/>
  <c r="D1260" i="1" s="1"/>
  <c r="D1261" i="1" s="1"/>
  <c r="D1262" i="1" s="1"/>
  <c r="D1263" i="1" s="1"/>
  <c r="D1264" i="1" s="1"/>
  <c r="D1265" i="1" s="1"/>
  <c r="D1266" i="1" s="1"/>
  <c r="D1267" i="1" s="1"/>
  <c r="D1268" i="1" s="1"/>
  <c r="D1269" i="1" s="1"/>
  <c r="D1270" i="1" s="1"/>
  <c r="D1271" i="1" s="1"/>
  <c r="O1243" i="1"/>
  <c r="K568" i="1"/>
  <c r="S573" i="1" l="1"/>
  <c r="S2177" i="1" s="1"/>
  <c r="K2177" i="1"/>
</calcChain>
</file>

<file path=xl/comments1.xml><?xml version="1.0" encoding="utf-8"?>
<comments xmlns="http://schemas.openxmlformats.org/spreadsheetml/2006/main">
  <authors>
    <author>Autor</author>
  </authors>
  <commentList>
    <comment ref="C777" authorId="0">
      <text>
        <r>
          <rPr>
            <b/>
            <sz val="9"/>
            <color indexed="81"/>
            <rFont val="Tahoma"/>
            <family val="2"/>
          </rPr>
          <t xml:space="preserve">Autor:
</t>
        </r>
      </text>
    </comment>
    <comment ref="C804" authorId="0">
      <text>
        <r>
          <rPr>
            <b/>
            <sz val="9"/>
            <color indexed="81"/>
            <rFont val="Tahoma"/>
            <family val="2"/>
          </rPr>
          <t xml:space="preserve">Autor:
</t>
        </r>
      </text>
    </comment>
  </commentList>
</comments>
</file>

<file path=xl/sharedStrings.xml><?xml version="1.0" encoding="utf-8"?>
<sst xmlns="http://schemas.openxmlformats.org/spreadsheetml/2006/main" count="20822" uniqueCount="6034">
  <si>
    <t>CONSECUTIVO</t>
  </si>
  <si>
    <t>ENTIDAD CONTRATANTE</t>
  </si>
  <si>
    <t>NIT CONTRATANTE</t>
  </si>
  <si>
    <t>DIG. V.</t>
  </si>
  <si>
    <t>NOMBRE CONTRATISTA</t>
  </si>
  <si>
    <t>ID CONTRATISTA</t>
  </si>
  <si>
    <t>N° CONTRATO</t>
  </si>
  <si>
    <t>OBJETO</t>
  </si>
  <si>
    <t>FECHA CELEBRACION</t>
  </si>
  <si>
    <t>CUANTIA FINAL</t>
  </si>
  <si>
    <t>CLASE DE CONTRATO</t>
  </si>
  <si>
    <t>REGIMEN DE CONTRATACIÓN APLICADA</t>
  </si>
  <si>
    <t>MODALIDAD DE SELECCIÓN</t>
  </si>
  <si>
    <t>DEPARTAMENTO DE EJECUCIÓN</t>
  </si>
  <si>
    <t>MUNICIPIO DE EJECUCIÓN</t>
  </si>
  <si>
    <t>OBSERVACIONES</t>
  </si>
  <si>
    <t>UNIVERSIDAD SURCOLOMBIANA</t>
  </si>
  <si>
    <t>CAMILO ANDRES NUÑEZ VANEGAS</t>
  </si>
  <si>
    <t>FCEN-001</t>
  </si>
  <si>
    <t>PRESTAR SERVICIOS PROFESIONALES COMO ASESOR JURIDICO DEL CONTRATO DE SERVICIOS N. CEQ-612  SUSCRITO ENTRE EMGESA E.S.P. Y LA UNIVERSIDAD SURCOLOMBIANA</t>
  </si>
  <si>
    <t>PRESTACION DE SERVICIOS PROFESIONALES</t>
  </si>
  <si>
    <t>PRIVADA</t>
  </si>
  <si>
    <t>DIRECTA</t>
  </si>
  <si>
    <t>HUILA</t>
  </si>
  <si>
    <t>NEIVA</t>
  </si>
  <si>
    <t>FEDERICO MOSQUERA GUERRA</t>
  </si>
  <si>
    <t>FCEN-002</t>
  </si>
  <si>
    <t>PRESTAR SUS SERVICIOS PROFESIONALES COMO BIÓLOGO LIDERANDO LA EJECUCIÓN DE LOS ESTUDIOS ECOLÓGICOS Y AMBIENTALES DE LOS RECURSOS HÍDRICOS E HIDROBIOLÓGICOS DEL ÁREA DE INFLUENCIA DEL PROYECTO HIDROELÉCTRICO EL QUIMBO, EN EJECUCIÓN DEL CONTRATO NO. CEQ-612 SUSCRITO ENTRE EMGESA Y LA USCO.</t>
  </si>
  <si>
    <t>CAMILO ERNESTO ESPINOSA LEON</t>
  </si>
  <si>
    <t>FCEN-003</t>
  </si>
  <si>
    <t>PRESTAR SUS SERVICIOS PROFESIONALES EN LAS ÁREAS DE REPOBLAMIENTO, TRASLADO DE PECES Y ENSAYOS DE ADAPTACIÓN Y LIBERACIÓN DE PECES A REPOBLAR, COMO PARTE ESENCIAL DEL COMPONENTE APOYO A OPERACIONES PISCÍCOLAS DEL PROYECTO CON EL FIN DE PROPENDER POR ESTRATEGIAS VIABLES PARA EL MANEJO DE LOS RECURSOS ÍCTICOS EN GENERAL Y EL REPOBLAMIENTO DE LOS PECES DE INTERÉS COMERCIAL (RECURSOS PESQUEROS), QUE CONTRIBUYAN A SU CONSERVACIÓN Y USO SOSTENIBLE EN EL ÁREA DE INFLUENCIA DEL PROYECTO HIDROELÉCTRICO EL QUIMBO, EN EJECUCIÓN DEL CONTRATO DE SERVICIOS NO. CEQ-612 SUSCRITO ENTRE EMGESA Y LA USCO.</t>
  </si>
  <si>
    <t>DIANA GORETTY ESCOBAR PERDOMO</t>
  </si>
  <si>
    <t>FCEN-004</t>
  </si>
  <si>
    <t>PRESTAR SUS SERVICIOS PROFESIONALES COMO ASISTENTE ADMINISTRATIVA DEL CONTRATO DE SERVICIOS NO. CEQ-612 SUSCRITO ENTRE EMGESA E.S.P. S.A. Y LA UNIVERSIDAD SURCOLOMBIANA</t>
  </si>
  <si>
    <t>CLAUDIA CASTELLANOS CASTILLO</t>
  </si>
  <si>
    <t>FCEN-005</t>
  </si>
  <si>
    <t>PRESTAR SUS SERVICIOS PROFESIONALES COMO COORDINADORA DE LOS ASPECTOS TÉCNICOS, CIENTÍFICOS Y OPERATIVOS DEL CONTRATO NO. CEQ-612 SUSCRITO ENTRE EMGESA Y LA USCO, HACIENDO LOS ENLACES DE COMUNICACIÓN Y EJECUCIÓN CORRESPONDIENTES ENTRE EL COORDINADOR GENERAL DEL PROYECTO, LOS COORDINADORES, PROFESIONALES Y DEMÁS PERSONAL VINCULADO A CADA UNO DE LOS COMPONENTES DEL MISMO</t>
  </si>
  <si>
    <t>HEYBAR YONATHAN CAICEDO ESCOBAR</t>
  </si>
  <si>
    <t>FCEN-006</t>
  </si>
  <si>
    <t>PRESTAR SUS SERVICIOS COMO TECNÓLOGO APOYANDO LA EJECUCIÓN DE LOS ESTUDIOS ECOLÓGICOS Y AMBIENTALES DE LOS RECURSOS HÍDRICOS E HIDROBIOLÓGICOS DEL ÁREA DE INFLUENCIA DEL PROYECTO HIDROELÉCTRICO EL QUIMBO</t>
  </si>
  <si>
    <t>CARLOS ALBERTO GALINDO REYES</t>
  </si>
  <si>
    <t>FCEN-007</t>
  </si>
  <si>
    <t>PRESTAR SUS SERVICIOS PROFESIONALES EN EL APOYO Y ASESORÍA EN EL ÁREA DE GESTIÓN INTEGRAL DE LOS ESTUDIOS ECOLÓGICOS Y DE BIOLOGÍA PESQUERA PROYECTO HIDROELÉCTRICO EL QUIMBO, ESPECÍFICAMENTE EN LO QUE RESPECTA AL TEMA DE CALIDAD, MEDIANTE LA IMPLEMENTACIÓN Y SEGUIMIENTO DEL PLAN DE CALIDAD PARA EL PROYECTO,  EN EJECUCIÓN AL CONTRATO DE SERVICIOS NO. CEQ-612 SUSCRITO ENTRE EMGESA Y LA USCO</t>
  </si>
  <si>
    <t>ANGIE KATHERINE CANDIA NIETO</t>
  </si>
  <si>
    <t>FCEN-008</t>
  </si>
  <si>
    <t>PRESTAR SUS SERVICIOS PROFESIONALES COMO BIÓLOGA DE MACROINVERTEBRADOS, COORDINANDO Y EJECUTANDO EL TRABAJO DE CAMPO, LABORATORIO Y ANÁLISIS DE INFORMACIÓN RELACIONADA CON LA CALIDAD DEL HÁBITAT Y LA EVALUACIÓN DE ORGANISMOS DE LOS GRUPOS DE MACROINVERTEBRADOS Y PERIFITON PRESENTES EN LOS ECOSISTEMAS ACUÁTICOS DEL ÁREA DE INFLUENCIA DEL PROYECTO HIDROELÉCTRICO EL QUIMBO, EN EJECUCIÓN DEL CONTRATO DE SERVICIOS NO. CEQ-612 SUSCRITO ENTRE EMGESA Y LA USCO</t>
  </si>
  <si>
    <t>KELLY VANESSA RIVERA COLEY</t>
  </si>
  <si>
    <t>FCEN-009</t>
  </si>
  <si>
    <t>PRESTAR SUS SERVICIOS PROFESIONALES COMO BIÓLOGA EN ICTIOPLANCTON, COORDINANDO Y EJECUTANDO TRABAJO DE CAMPO, LABORATORIO Y ANÁLISIS DE INFORMACIÓN RELACIONADOS CON LA IDENTIFICACIÓN Y CARACTERIZACIÓN DE LOS HÁBITATS REPRODUCTIVOS Y ZONAS DE CRÍA ASOCIADOS A LA FAUNA ÍCTICA (ICTIOPLANCTON) Y DE LAS RUTAS MIGRATORIAS PARA LAS ESPECIES DE PECES DE MAYOR IMPORTANCIA COMERCIAL DEL ÁREA DE INFLUENCIA DEL PROYECTO HIDROELÉCTRICO EL QUIMBO, EN EJECUCIÓN DEL CONTRATO DE SERVICIOS NO. CEQ-612 SUSCRITO ENTRE EMGESA Y LA USCO</t>
  </si>
  <si>
    <t>YINET ANDREA PARRADO SANABRIA</t>
  </si>
  <si>
    <t>FCEN-010</t>
  </si>
  <si>
    <t>PRESTAR SUS SERVICIOS PROFESIONALES COMO MÉDICO VETERINARIO Y ZOOTECNISTA  COORDINANDO Y EJECUTANDO TRABAJO DE CAMPO, LABORATORIO Y ANÁLISIS DE INFORMACIÓN RELACIONADOS CON EL MANEJO EN CAUTIVERIO DE HUEVOS, LARVAS, ALEVINOS, JUVENILES Y ADULTOS DE PECES VIVOS PROVENIENTES DEL ÁREA DE INFLUENCIA DEL PROYECTO HIDROELÉCTRICO EL QUIMBO, EN EJECUCIÓN DEL CONTRATO DE SERVICIOS NO. CEQ-612 SUSCRITO ENTRE EMGESA Y LA USCO</t>
  </si>
  <si>
    <t>SANDRA MILENA POLO OVIEDO</t>
  </si>
  <si>
    <t>FCEN-011</t>
  </si>
  <si>
    <t>PRESTAR SUS SERVICIOS PROFESIONALES COMO COORDINADORA EN HSEQ,  COORDINANDO EL MANEJO DE LA NORMATIVIDAD Y EL CUMPLIMIENTO DE LAS POLÍTICAS DE SEGURIDAD Y SALUD EN EL TRABAJO, EVALUAR EL SISTEMA DE GESTIÓN DE LA SEGURIDAD Y SALUD EN EL TRABAJO SG-SST, HIGIENE Y SEGURIDAD INDUSTRIAL PARA ASEGURAR LA SALUD Y EL BIENESTAR FÍSICO DE LOS TRABAJADORES EN EJECUCIÓN AL CONTRATO DE SERVICIOS NO. CEQ-612 SUSCRITO ENTRE EMGESA Y LA USCO</t>
  </si>
  <si>
    <t>En este contrato cambio el beneficiario, el cual se realizo cesion del contrato al señor Leonardo Roa Ramirez el dia 10 de abril de 2014.</t>
  </si>
  <si>
    <t>FABIAN MAURICIO LOZANO DEVIA</t>
  </si>
  <si>
    <t>FCEN-012</t>
  </si>
  <si>
    <t>PRESTAR SUS SERVICIOS TÉCNICOS COMO TECNÓLOGO APOYANDO ACTIVIDADES RELACIONADAS CON LA EVALUACIÓN DE LA ACTIVIDAD PESQUERA, DINÁMICA SOCIO-ECONÓMICA DE LA PESCA, LA BIOLOGÍA PESQUERA Y EL CONOCIMIENTO LOCAL SOBRE LAS ESPECIES COMERCIALES EN EL ÁREA DE INFLUENCIA DEL PROYECTO HIDROELÉCTRICO EL QUIMBO. EN EJECUCIÓN DEL CONTRATO DE SERVICIOS NO. CEQ-612 SUSCRITO ENTRE EMGESA Y LA USCO.</t>
  </si>
  <si>
    <t>LUZ MARY PATIÑO MURILLO</t>
  </si>
  <si>
    <t>FCEN-013</t>
  </si>
  <si>
    <t>PRESTAR SUS SERVICIOS PROFESIONALES COORDINANDO Y EJECUTANDO LOS PROCESOS DE EDUCACIÓN AMBIENTAL Y SENSIBILIZACIÓN DE LAS COMUNIDADES RELACIONADOS CON LOS COMPONENTES FAUNA ÍCTICA, RECURSOS PESQUEROS Y OPERACIONES PISCÍCOLAS DEL PROYECTO. LA CONTRATISTA PLANEARÁ Y DESARROLLARÁ DINÁMICAS PARTICIPATIVAS EN LOS ASENTAMIENTOS DE PESCADORES DEL ÁREA DE INFLUENCIA DEL PROYECTO HIDROELÉCTRICO EL QUIMBO, MEDIANTE LAS CUALES SE COMPARTA Y ORIENTE A LAS COMUNIDADES LOCALES SOBRE LAS MEDIDAS Y ALTERNATIVAS DE MITIGACIÓN SOBRE LOS RECURSOS, HÍDRICOS E HIDROBIOLÓGICOS Y SUS ECOSISTEMAS ACUÁTICOS RELACIONADOS</t>
  </si>
  <si>
    <t>JOSE ALBERTO CORTES PEDROZA</t>
  </si>
  <si>
    <t>FCEN-014</t>
  </si>
  <si>
    <t>PRESTAR SUS SERVICIOS TÉCNICOS EN EL ÁREA DE REPOBLAMIENTO DE ACUICULTURA CONTINENTAL Y TRASLADO DE PECES COMO PARTE ESENCIAL DEL ASPECTO RELACIONADO CON EL APOYO A LA OPERACIÓN DE ESTACIONES PISCÍCOLAS CON EL FIN DE REALIZAR LOS ESTUDIOS Y ADECUACIONES METODOLÓGICAS PARA ESTABLECER ALTERNATIVAS DE TRASLADO DE ESPECIES EN EL ÁREA DE INFLUENCIA PROYECTO HIDROELÉCTRICO EL QUIMBO, EN EJECUCIÓN DEL CONTRATO DE SERVICIOS NO. CEQ-612 SUSCRITO ENTRE EMGESA Y LA USCO</t>
  </si>
  <si>
    <t>JONATHAN EFRAIN SARMIENTO RODRIGUEZ</t>
  </si>
  <si>
    <t>FCEN-015</t>
  </si>
  <si>
    <t>PRESTAR SUS SERVICIOS PROFESIONALES COMO INGENIERO PESQUERO, COORDINANDO Y EJECUTANDO EL TRABAJO CAMPO, LABORATORIO Y ANÁLISIS DE INFORMACIÓN RELACIONADA CON LA EVALUACIÓN DE LA ACTIVIDAD PESQUERA, DINÁMICA SOCIO-ECONÓMICA DE LA PESCA Y BIOLOGÍA PESQUERA EN EL ÁREA DE INFLUENCIA DEL PROYECTO HIDROELÉCTRICO EL QUIMBO , EN EJECUCIÓN DEL CONTRATO DE SERVICIOS NO. CEQ-612 SUSCRITO ENTRE EMGESA Y LA USCO</t>
  </si>
  <si>
    <t>EDWARD GERARDO CAMPOS LOZADA</t>
  </si>
  <si>
    <t>FCEN-016</t>
  </si>
  <si>
    <t>PRESTAR SUS SERVICIOS TÉCNICOS COMO TÉCNICO EN SEGURIDAD INDUSTRIAL EN EJECUCIÓN AL CONTRATO NO. CEQ-612 SUSCRITO ENTRE EMGESA Y LA USCO</t>
  </si>
  <si>
    <t>CESAR ANDRES RUBIO PEREZ</t>
  </si>
  <si>
    <t>FCEN-017</t>
  </si>
  <si>
    <t>WILLIAM CAICEDO BONELO</t>
  </si>
  <si>
    <t>FCEN-018</t>
  </si>
  <si>
    <t>PRESTAR SUS SERVICIOS DE AUXILIAR DE CAMPO PARA EL TRABAJO RELACIONADO CON EL APOYO AL EQUIPO DE TRABAJO DEL PROYECTO, PARA LA COLECTA DE MUESTRAS E INFORMACIONES DE ECOSISTEMAS Y ORGANISMOS ACUÁTICOS DENTRO DEL ÁREA DE INFLUENCIA DEL PROYECTO HIDROELÉCTRICO EL QUIMBO, EN EJECUCIÓN DEL CONTRATO DE SERVICIOS NO. CEQ-612 SUSCRITO ENTRE EMGESA Y LA USCO</t>
  </si>
  <si>
    <t>EMPERATRIZ GUTIERREZ MEJIA</t>
  </si>
  <si>
    <t>FCEN-019</t>
  </si>
  <si>
    <t>PRESTAR LOS SERVICIOS COMO AUXILIAR DE CAMPO APOYANDO Y PARTICIPANDO ACTIVAMENTE  EN LA COLECTA DE DATOS, MUESTRAS E INFORMACIONES RELACIONADAS CON LA EVALUACIÓN BIOLÓGICO-PESQUERA DE LOS RECURSOS PESQUEROS DE IMPORTANCIA COMERCIAL DEL ÁREA DE INFLUENCIA DEL PROYECTO HIDROELÉCTRICO EL QUIMBO EN EJECUCIÓN DEL CONTRATO DE SERVICIOS NO. CEQ-612 SUSCRITO ENTRE EMGESA Y LA USCO</t>
  </si>
  <si>
    <t>HEBER HERNANDEZ OSPINA</t>
  </si>
  <si>
    <t>FCEN-020</t>
  </si>
  <si>
    <t>MARIA MAGDALENA CASTAÑEDA VILLALBA</t>
  </si>
  <si>
    <t>FCEN-021</t>
  </si>
  <si>
    <t>VICTOR DANIEL PLAZAS RODRIGUEZ</t>
  </si>
  <si>
    <t>FCEN-022</t>
  </si>
  <si>
    <t>RAFAEL ALVARADO CALDERON</t>
  </si>
  <si>
    <t>FCEN-023</t>
  </si>
  <si>
    <t>RUBIEL ARMANDO RAMIREZ TORRES</t>
  </si>
  <si>
    <t>FCEN-024</t>
  </si>
  <si>
    <t>WILSON RAMIRO BAUTISTA CALDERON</t>
  </si>
  <si>
    <t>FCEN-025</t>
  </si>
  <si>
    <t>GLORIA FERNANDA BONILLA SALDAÑA</t>
  </si>
  <si>
    <t>FCEN-026</t>
  </si>
  <si>
    <t>PRESTAR SUS SERVICIOS APOYANDO ACTIVIDADES RELACIONADAS CON LA EVALUACIÓN DE LA ACTIVIDAD PESQUERA, DINÁMICA SOCIO-ECONÓMICA DE LA PESCA, LA BIOLOGÍA PESQUERA Y EL CONOCIMIENTO LOCAL SOBRE LAS ESPECIES COMERCIALES EN EL ÁREA DE INFLUENCIA DEL PROYECTO HIDROELÉCTRICO EL QUIMBO. EN EJECUCIÓN DEL CONTRATO DE SERVICIOS NO. CEQ-612 SUSCRITO ENTRE EMGESA Y LA USCO</t>
  </si>
  <si>
    <t>LYDA AMPARO CRUZ MENDEZ</t>
  </si>
  <si>
    <t>FCEN-027</t>
  </si>
  <si>
    <t>PRESTAR SUS SERVICIOS PROFESIONALES LIDERANDO LA ORGANIZACIÓN Y EJECUCIÓN DE LAS ACTIVIDADES Y ESTUDIOS DEL COMPONENTE APOYO A OPERACIONES PISCÍCOLAS DEL PROYECTO, RELACIONADAS CON  LA ECOLOGÍA DE LOS ECOSISTEMAS ACUÁTICOS, LOS TRASLADOS, EL REPOBLAMIENTO DE PECES NATIVOS DE LA CUENCA DEL ALTO MAGDALENA EN EL ÁREA DE  INFLUENCIA DEL PROYECTO HIDROELÉCTRICO EL QUIMBO, INTEGRANDO LOS ANÁLISIS Y RESULTADOS DE LOS TRES COMPONENTES DEL PROYECTO (FAUNA ÍCTICA, RECURSOS PESQUEROS Y TRASLADOS Y OPERACIONES PISCÍCOLAS) EN EJECUCIÓN DEL CONTRATO DE SERVICIOS N° CEQ-612 SUSCRITO ENTRE EMGESA S.A. Y LA USCO</t>
  </si>
  <si>
    <t>VIVIANA ANDREA CARDONA REMBERTHY</t>
  </si>
  <si>
    <t>FCEN-028</t>
  </si>
  <si>
    <t>PRESTAR SUS SERVICIOS PROFESIONALES PARA VALORAR LOS NIVELES DE ENDOGAMIA DE DOS ESPECIES DE PECES DE IMPORTANCIA COMERCIAL, COMO PARTE ESENCIAL DEL COMPONENTE APOYO A OPERACIONES PISCÍCOLAS CON EL FIN DE PROPENDER POR ESTRATEGIAS VIABLES PARA EL MANEJO DE LOS RECURSOS ÍCTICOS EN GENERAL Y EL REPOBLAMIENTO, QUE CONTRIBUYAN A SU CONSERVACIÓN Y USO SOSTENIBLE EN EL ÁREA DE INFLUENCIA DEL PROYECTO HIDROELÉCTRICO EL QUIMBO, EN EJECUCIÓN DEL CONTRATO DE SERVICIOS NO. CEQ-612 SUSCRITO ENTRE EMGESA Y LA USCO</t>
  </si>
  <si>
    <t>CONTRATO SE LIQUIDO UN MES ANTES ES DECIR QUE EL VALOR DEL CONTRATO CAMBIO A 12.226.667</t>
  </si>
  <si>
    <t>MARIA ALBENIS VALDERRAMA</t>
  </si>
  <si>
    <t>FCEN-029</t>
  </si>
  <si>
    <t>PRESTAR EL SERVICIO DE RESTAURANTE PARA LA ALIMENTACIÓN DEL PERSONAL QUE ESTARÁ A CARGO DE LA EJECUCIÓN DEL CONTRATO SERVICIOS NO. CEQ-612 SUSCRITO ENTRE EMGESA E.S.P. S.A. Y LA UNIVERSIDAD SURCOLOMBIANA.</t>
  </si>
  <si>
    <t>ORDEN DE SERVICIO</t>
  </si>
  <si>
    <t>RUBEN DARIO ACEVEDO ANILLO</t>
  </si>
  <si>
    <t>FCEN-030</t>
  </si>
  <si>
    <t>PRESTAR SUS SERVICIOS PROFESIONALES COMO INGENIERO PESQUERO, EJECUTANDO EL TRABAJO DE CAMPO, LABORATORIO Y ANALISIS DE INFORMACION RELACIONADA CON LA EVALUACION DE LA ACTIVIDAD PESQUERA, DINAMICA SOCIO-ECONOMICA DE LA PESCA Y BIOLOGIA PESQUERA EN EL AREA DE INFLUENCIA DEL PROYECTO HIDROELECTRICO EL QUIMBO, EN EJECUCION DEL CONTRATO DE SERVICIOS NO. CEQ-612 SUSCRITO ENTRE EMGESA Y LA USCO</t>
  </si>
  <si>
    <t>MARIA CATALINA LOPERA DONCEL</t>
  </si>
  <si>
    <t>FCEN-031</t>
  </si>
  <si>
    <t>PRESTAR SUS SERVICIOS PROFESIONALES COMO BIÓLOGA COORDINANDO Y EJECUTANDO EL TRABAJO CAMPO Y ANÁLISIS DE INFORMACIÓN RELACIONADOS CON LOS SABERES LOCALES ACERCA DE LA BIOLOGÍA DE LAS ESPECIES DE INTERÉS COMERCIAL DEL ÁREA DE INFLUENCIA DEL PROYECTO HIDROELÉCTRICO EL QUIMBO, EN  EJECUCIÓN  DEL  CONTRATO  DE  SERVICIOS N° CEQ-612 SUSCRITO ENTRE  EMGESA E.S.P. S.A. Y  LA USCO</t>
  </si>
  <si>
    <t>DEICY MORENO ACHIPIZ</t>
  </si>
  <si>
    <t>FCEN-032</t>
  </si>
  <si>
    <t>INVERSIONES FLOREZ ALDANA S.A.S.</t>
  </si>
  <si>
    <t>FCEN-033</t>
  </si>
  <si>
    <t>PRESTAR EL SERVICIO DE ARRENDAMIENTO DE BIEN INMUEBLE EN EJECUCIÓN DEL CONTRATO SERVICIOS NO. CEQ-612 SUSCRITO ENTRE EMGESA E.S.P. S.A. Y LA UNIVERSIDAD SURCOLOMBIANA</t>
  </si>
  <si>
    <t>MICROBIOLOGIA Y GENETICA LTDA</t>
  </si>
  <si>
    <t>FCEN-034</t>
  </si>
  <si>
    <t>ENTREGAR A TITULO DE VENTA LOS  REACTIVOS DE LABORATORIO NECESARIOS PARA LA EJECUCIÓN  DEL CONTRATO SERVICIOS NO. CEQ-612 SUSCRITO ENTRE EMGESA E.S.P. S.A. Y LA UNIVERSIDAD SURCOLOMBIANA.</t>
  </si>
  <si>
    <t>ORDEN DE COMPRA</t>
  </si>
  <si>
    <t>JORGE ENRIQUE TORRENTE TRUJILLO</t>
  </si>
  <si>
    <t>FCEN-035</t>
  </si>
  <si>
    <t>ENTREGAR A TITULO DE VENTA EN LAS INSTALACIONES DEL ALMACÉN  DEL ENTE EDUCATIVO UBICADAS EN LA SEDE CENTRAL DE LA UNIVERSIDAD SURCOLOMBIANA, LA PAPELERÍA Y ÚTILES DE OFICINA  EN EJECUCIÓN AL CONTRATO SERVICIOS NO. CEQ-612 SUSCRITO ENTRE EMGESA E.S.P. S.A. Y LA UNIVERSIDAD SURCOLOMBIANA.</t>
  </si>
  <si>
    <t>JUAN CARLOS ALONSO GONZALEZ</t>
  </si>
  <si>
    <t>FCEN-036</t>
  </si>
  <si>
    <t>PRESTAR SUS SERVICIOS PROFESIONALES COMO COORDINADOR DE LOS ASPECTOS TÉCNICOS, CIENTÍFICOS Y OPERATIVOS DEL COMPONENTE APOYO A OPERACIONES PISCÍCOLAS DEL CONTRATO NO. CEQ-612 SUSCRITO ENTRE EMGESA Y LA USCO, HACIENDO LOS ENLACES DE COMUNICACIÓN Y EJECUCIÓN CORRESPONDIENTES ENTRE EL LÍDER DEL COMPONENTE Y EL COORDINADOR TÉCNICO-OPERATIVO</t>
  </si>
  <si>
    <t>LABORATORIO DIAGNOSTICAMOS S.A.S.</t>
  </si>
  <si>
    <t>FCEN-037</t>
  </si>
  <si>
    <t>PRESTAR EL SERVICIO DE LABORATORIO MEDIANTE ANÁLISIS FISIOQUÍMICO DE AGUA SUPERFICIAL PARA LA EJECUCIÓN DEL CONTRATO DE SERVICIOS NO. CEQ-612 SUSCRITO ENTRE EMGESA E.S.P. S.A. Y LA UNIVERSIDAD SURCOLOMBIANA.</t>
  </si>
  <si>
    <t>CONTRATO SE LIQUIDO</t>
  </si>
  <si>
    <t>CARLOS EDUARDO HERRERA MOSQUERA</t>
  </si>
  <si>
    <t>FCEN-038</t>
  </si>
  <si>
    <t>ENTREGAR A TÍTULO DE VENTA AIRES ACONDICIONADOS PARA LOS LABORATORIOS DE ACUICULTURA Y BIOLOGÍA DE LA FACULTAD DE CIENCIAS EXACTAS Y NATURALES DONDE SE LLEVA A CABO LA EJECUCIÓN  DEL CONTRATO SERVICIOS NO. CEQ-612 SUSCRITO ENTRE EMGESA E.S.P. S.A. Y LA UNIVERSIDAD SURCOLOMBIANA.</t>
  </si>
  <si>
    <t>CONSTRUCSUELOS SUMINISTROS LTDA</t>
  </si>
  <si>
    <t>FCEN-039</t>
  </si>
  <si>
    <t>PRESTAR EL SERVICIO DE LABORATORIO MEDIANTE MUESTRAS DE CLOROFILA PARA LA EJECUCIÓN DEL CONTRATO SERVICIOS NO. CEQ-612 SUSCRITO ENTRE EMGESA E.S.P. S.A. Y LA UNIVERSIDAD SURCOLOMBIANA.</t>
  </si>
  <si>
    <t>CONTRATO SE ADICIONO EN TIEMPO HASTA EL 30 DE JUNIO DE 2014</t>
  </si>
  <si>
    <t>AQUATEKNICA LTDA</t>
  </si>
  <si>
    <t>FCEN-040</t>
  </si>
  <si>
    <t>PRESTAR EL SERVICIO DE LABORATORIO MEDIANTE MUESTRAS DE AGUA DE COLIFORMES TOTALES Y FECALES PARA LA EJECUCIÓN DEL CONTRATO SERVICIOS NO. CEQ-612 SUSCRITO ENTRE EMGESA E.S.P. S.A. Y LA UNIVERSIDAD SURCOLOMBIANA.</t>
  </si>
  <si>
    <t>COMPAÑÍA LIDER DE PROFESIONALES EN SALUD S.A.S.</t>
  </si>
  <si>
    <t>FCEN-041</t>
  </si>
  <si>
    <t>REALIZAR CAPACITACIONES EN TEMAS DE SEGURIDAD SOCIAL Y LABORAL Y PRESTAR EL SERVICIO DE ALQUILER DE AUDITORIO, AL PERSONAL A VINCULAR EN EL CONTRATO SERVICIOS NO. CEQ-612 SUSCRITO ENTRE EMGESA E.S.P. S.A. Y LA UNIVERSIDAD SURCOLOMBIANA.</t>
  </si>
  <si>
    <t>COMERCIALIZADORA INTERNACIONAL M&amp;M INSTRUMENTOS TECNICOS S.A.S.</t>
  </si>
  <si>
    <t>FCEN-042</t>
  </si>
  <si>
    <t>ENTREGAR A TITULO DE VENTA EN LAS INSTALACIONES DEL ALMACÉN  DEL ENTE EDUCATIVO UBICADAS EN LA SEDE CENTRAL DE LA UNIVERSIDAD SURCOLOMBIANA, UN FLUJÓMETRO MECÁNICO OCEÁNICO  EN EJECUCIÓN AL CONTRATO SERVICIOS NO. CEQ-612 SUSCRITO ENTRE EMGESA E.S.P. S.A. Y LA UNIVERSIDAD SURCOLOMBIANA.</t>
  </si>
  <si>
    <t>AVANTIKA COLOMBIA S.A.S.</t>
  </si>
  <si>
    <t>FCEN-043</t>
  </si>
  <si>
    <t>ENTREGAR A TÍTULO DE VENTA LOS EQUIPOS DE LABORATORIO PARA LA EJECUCIÓN  DEL CONTRATO SERVICIOS NO. CEQ-612 SUSCRITO ENTRE EMGESA E.S.P. S.A. Y LA UNIVERSIDAD SURCOLOMBIANA.</t>
  </si>
  <si>
    <t>ARC ANALISIS Y C.I. S.A.S.</t>
  </si>
  <si>
    <t>FCEN-044</t>
  </si>
  <si>
    <t>ENTREGAR A TITULO DE VENTA EN LAS INSTALACIONES DEL ALMACÉN  DEL ENTE EDUCATIVO UBICADAS EN LA SEDE CENTRAL DE LA UNIVERSIDAD SURCOLOMBIANA, LOS EQUIPOS DE LABORATORIO CON PROVEEDOR EXCLUSIVO DE LA MARCA INVITROGEN  EN EJECUCIÓN AL CONTRATO SERVICIOS NO. CEQ-612 SUSCRITO ENTRE EMGESA E.S.P. S.A. Y LA UNIVERSIDAD SURCOLOMBIANA.</t>
  </si>
  <si>
    <t>ARTILAB S.A.</t>
  </si>
  <si>
    <t>FCEN-045</t>
  </si>
  <si>
    <t>ENTREGAR A TITULO DE VENTA LOS MATERIALES EQUIPOS E INSUMOS DE LABORATORIOS PARA LA EJECUCIÓN  DEL CONTRATO SERVICIOS NO. CEQ-612 SUSCRITO ENTRE EMGESA E.S.P. S.A. Y LA UNIVERSIDAD SURCOLOMBIANA.</t>
  </si>
  <si>
    <t>El consecutivo FCEN-046 fue cancelado</t>
  </si>
  <si>
    <t>LUIS EDUARDO BELTRAN FUENMAYOR</t>
  </si>
  <si>
    <t>FCEN-047</t>
  </si>
  <si>
    <t>ENTREGAR A TITULO DE VENTA MUEBLES DE OFICINA  CON SU RESPECTIVA INSTALACIÓN, PARA LA EJECUCIÓN  DEL CONTRATO SERVICIOS NO. CEQ-612 SUSCRITO ENTRE EMGESA E.S.P. S.A. Y LA UNIVERSIDAD SURCOLOMBIANA.</t>
  </si>
  <si>
    <t>PRISCILLA SAAB VELEZ</t>
  </si>
  <si>
    <t>FCEN-048</t>
  </si>
  <si>
    <t>PRESTAR SUS SERVICIOS PROFESIONALES DE APOYO Y ASESORÍA TÉCNICO, CIENTÍFICA Y OPERATIVA EN EJECUCIÓN DEL CONTRATO DE SERVICIOS NO. CEQ-612 SUSCRITO ENTRE EMGESA Y LA USCO</t>
  </si>
  <si>
    <t>JAIME ALBERTO DIAZ SARMIENTO</t>
  </si>
  <si>
    <t>FCEN-049</t>
  </si>
  <si>
    <t>PRESTAR SUS SERVICIOS PROFESIONALES COMO BIÓLOGO COORDINANDO Y LIDERANDO LA ORGANIZACIÓN Y EJECUCIÓN DE LOS ESTUDIOS ECOLÓGICOS Y AMBIENTALES DE LOS RECURSOS HÍDRICOS E HIDROBIOLÓGICOS DEL ÁREA DE INFLUENCIA DEL PROYECTO HIDROELÉCTRICO EL QUIMBO, EN EJECUCIÓN DEL CONTRATO NO. CEQ-612 SUSCRITO ENTRE EMGESA Y LA USCO</t>
  </si>
  <si>
    <t>CONTRATO SE LIQUIDO UN MES ANTES ES DECIR QUE EL VALOR DEL CONTRATO CAMBIO A 16.086.667</t>
  </si>
  <si>
    <t>TITO MORA TRUJILLO</t>
  </si>
  <si>
    <t>FCEN-050</t>
  </si>
  <si>
    <t>PRESTAR EL SERVICIO DE IMPRESIÓN DIAGRAMACIÓN E IMPRESIÓN DE CALENDARIOS, CUADERNOS, CARTILLAS,  ACLÍRICOS, IMPRESIONES A COLOR, EN BANNER, Y SUMINISTRO DE FOTOCOPIAS A BLANCO Y NEGRO PARA LA EJECUCIÓN  DEL CONTRATO SERVICIOS NO. CEQ-612 SUSCRITO ENTRE EMGESA E.S.P. S.A. Y LA UNIVERSIDAD SURCOLOMBIANA.</t>
  </si>
  <si>
    <t>ICTIO FAUNA LTDA</t>
  </si>
  <si>
    <t>FCEN-051</t>
  </si>
  <si>
    <t>ENTREGAR A TITULO DE VENTA EN LAS INSTALACIONES DEL ALMACÉN  DEL ENTE EDUCATIVO UBICADAS EN LA SEDE CENTRAL DE LA UNIVERSIDAD SURCOLOMBIANA, MATERIALES Y EQUIPOS  PARA CAMPO EN EJECUCIÓN AL CONTRATO SERVICIOS NO. CEQ-612 SUSCRITO ENTRE EMGESA E.S.P. S.A. Y LA UNIVERSIDAD SURCOLOMBIANA.</t>
  </si>
  <si>
    <t>MARIELA CUELLAR CARDOSO</t>
  </si>
  <si>
    <t>FCEN-052</t>
  </si>
  <si>
    <t>ENTREGAR A TITULO DE VENTA EN LAS INSTALACIONES DEL ALMACÉN  DEL ENTE EDUCATIVO UBICADAS EN LA SEDE CENTRAL DE LA UNIVERSIDAD SURCOLOMBIANA, PESAS PATRÓN CON DESTINO AL LABORATORIO DE LA FACULTAD DE CIENCIAS EXACTAS DONDE SE LLEVA A CABO LA EJECUCIÓN AL CONTRATO SERVICIOS NO. CEQ-612 SUSCRITO ENTRE EMGESA E.S.P. S.A. Y LA UNIVERSIDAD SURCOLOMBIANA.</t>
  </si>
  <si>
    <t>NINCO POLANIA VALDERRAMA</t>
  </si>
  <si>
    <t>FCEN-053</t>
  </si>
  <si>
    <t>ENTREGAR A TITULO DE VENTA EN LAS INSTALACIONES DEL ALMACÉN  DEL ENTE EDUCATIVO UBICADAS EN LA SEDE CENTRAL DE LA UNIVERSIDAD SURCOLOMBIANA, JAULAS FLOTANTES PARA PECES Y SUMINISTRO E INSTALACIÓN DE DIVISIONES DE UNIDADES EXPERIMENTALES HOMOGÉNEAS PARA PISCICULTURA, EN EJECUCIÓN AL CONTRATO SERVICIOS NO. CEQ-612 SUSCRITO ENTRE EMGESA E.S.P. S.A. Y LA UNIVERSIDAD SURCOLOMBIANA.</t>
  </si>
  <si>
    <t xml:space="preserve">PATRICIA PELAYO VILLAMIL </t>
  </si>
  <si>
    <t>FCEN-054</t>
  </si>
  <si>
    <t>PRESTAR SERVICIOS PROFESIONALES PARA LA ASESORÍA EN ANÁLISIS ESTADÍSTICOS SOBRE LA BIOLOGÍA Y ECOLOGÍA DE ORGANISMOS Y ECOSISTEMAS ACUÁTICOS DE LA CUENCA ALTA DEL RÍO MAGDALENA EN EL ÁREA DE INFLUENCIA DEL PROYECTO HIDROELÉCTRICO EL QUIMBO, DETERMINANDO PERIÓDICAMENTE RELACIONES ECOLÓGICO-AMBIENTALES Y ÁREAS CON CONDICIONES APROPIADAS QUE PERMITAN PROYECTAR ESTRATEGIAS DE USO, MANEJO Y CONSERVACIÓN</t>
  </si>
  <si>
    <t>OPTIMUS CENTRO DE ATENCION INTEGRAL EN SALUD LTDA</t>
  </si>
  <si>
    <t>FCEN-055</t>
  </si>
  <si>
    <t>PRESTAR LOS SERVICIOS MÉDICOS DE EXÁMENES OCUPACIONALES, DE RETIRO Y VACUNAS, AL PERSONAL A VINCULAR Y VINCULADO EN EL CONTRATO SERVICIOS NO. CEQ-612 SUSCRITO ENTRE EMGESA E.S.P. S.A. Y LA UNIVERSIDAD SURCOLOMBIANA.</t>
  </si>
  <si>
    <t>ADISLEYDA PEÑUELA GONZALEZ</t>
  </si>
  <si>
    <t>FCEN-056</t>
  </si>
  <si>
    <t>ENTREGAR A TITULO DE VENTA EN LAS INSTALACIONES DEL ALMACÉN  DEL ENTE EDUCATIVO UBICADAS EN LA SEDE CENTRAL DE LA UNIVERSIDAD SURCOLOMBIANA, EQUIPOS  DE LABORATORIO PARA LA EJECUCIÓN AL CONTRATO SERVICIOS NO. CEQ-612 SUSCRITO ENTRE EMGESA E.S.P. S.A. Y LA UNIVERSIDAD SURCOLOMBIANA.</t>
  </si>
  <si>
    <t>FUNDACION CULTURAL BOLIVARIANA DE GARZON</t>
  </si>
  <si>
    <t>FCEN-057</t>
  </si>
  <si>
    <t>PRESTAR EL SERVICIO DE PUBLICIDAD RADIAL EN LA EMISORA SABAMBU STEREO 88.8 FM DE GARZÓN, PARA FORTALECER LA DIVULGACIÓN DE LA ACTIVIDAD “MARCAJE Y RECAPTURA” EN EL ÁREA DE INFLUENCIA DEL PROYECTO HIDROELÉCTRICO EL QUIMBO EN EJECUCIÓN DEL CONTRATO SERVICIOS NO. CEQ-612 SUSCRITO ENTRE EMGESA E.S.P. S.A. Y LA UNIVERSIDAD SURCOLOMBIANA.</t>
  </si>
  <si>
    <t>CORPORACION RADIAL CULTURAL AMBIENTAL Y DESARROLLO SOCIAL BUENAS NUEVAS</t>
  </si>
  <si>
    <t>FCEN-058</t>
  </si>
  <si>
    <t>PRESTAR EL SERVICIO DE PUBLICIDAD RADIAL EN LA EMISORA PANORAMA RADIO 89.3 FM DE GIGANTE, PARA FORTALECER LA DIVULGACIÓN DE LA ACTIVIDAD “MARCAJE Y RECAPTURA” EN EL ÁREA DE INFLUENCIA DEL PROYECTO HIDROELÉCTRICO EL QUIMBO EN EJECUCIÓN DEL CONTRATO SERVICIOS NO. CEQ-612 SUSCRITO ENTRE EMGESA E.S.P. S.A. Y LA UNIVERSIDAD SURCOLOMBIANA</t>
  </si>
  <si>
    <t>OLGA ESPERANZA GONZALEZ SARMIENTO</t>
  </si>
  <si>
    <t>FCEN-059</t>
  </si>
  <si>
    <t>PRESTAR EL SERVICIO DE ANÁLISIS E INTERPRETACIÓN DE CORTES HISTOLÓGICOS DE GÓNADAS DE PECES, PARA LA EJECUCIÓN DEL CONTRATO SERVICIOS NO. CEQ-612 SUSCRITO ENTRE EMGESA E.S.P. S.A. Y LA UNIVERSIDAD SURCOLOMBIANA.</t>
  </si>
  <si>
    <t>SANDRA PATRICIA TOVAR PERDOMO</t>
  </si>
  <si>
    <t>FCEN-060</t>
  </si>
  <si>
    <t>ENTREGAR A TITULO DE VENTA LOS MATERIALES DE PESCA EN EL MUNICIPIO DE GARZÓN, PARA LA EJECUCIÓN  DEL CONTRATO SERVICIOS NO. CEQ-612 SUSCRITO ENTRE EMGESA E.S.P. S.A. Y LA UNIVERSIDAD SURCOLOMBIANA.</t>
  </si>
  <si>
    <t>COOPERATIVA DE TRANSPORTADORES DE GIGANTE LIMITADA  COOTRANSGIGANTE LTDA</t>
  </si>
  <si>
    <t>FCEN-061</t>
  </si>
  <si>
    <t>PRESTAR EL SERVICIO DE TRANSPORTE TERRESTRE DE PASAJEROS, CON DOS VEHICULOS TIPO CAMIONETA DOBLE CABINA 4X4 CON CAPACIDAD CADA UNA PARA 5 PASAJEROS Y UN VEHICULO TIPO BUSETA CON CAPACIDAD  PARA 27 PASAJEROS, EN EJECUCIÓN DEL CONTRATO SERVICIOS NO. CEQ-612 SUSCRITO ENTRE EMGESA E.S.P. S.A. Y LA UNIVERSIDAD SURCOLOMBIANA.</t>
  </si>
  <si>
    <t>DISTRIBUCCIONES PEÑA GONZALEZ S.A.S.</t>
  </si>
  <si>
    <t>INVERSIONES PROIN S.A.S</t>
  </si>
  <si>
    <t>FCEN-064</t>
  </si>
  <si>
    <t>ENTREGAR A TITULO DE VENTA LOS ELEMENTOS DE DOTACIÓN Y ELEMENTOS DE PROTECCIÓN PARA EL PERSONAL QUE ESTARÁ A CARGO DE LA EJECUCIÓN  DEL CONTRATO SERVICIOS NO. CEQ-612 SUSCRITO ENTRE EMGESA E.S.P. S.A. Y LA UNIVERSIDAD SURCOLOMBIANA.</t>
  </si>
  <si>
    <t>FCEN-065</t>
  </si>
  <si>
    <t>FCEN-066</t>
  </si>
  <si>
    <t>FCEN-067</t>
  </si>
  <si>
    <t>FCEN-068</t>
  </si>
  <si>
    <t>FCEN-069</t>
  </si>
  <si>
    <t>FCEN-070</t>
  </si>
  <si>
    <t>FCEN-071</t>
  </si>
  <si>
    <t>FCEN-072</t>
  </si>
  <si>
    <t>FCEN-073</t>
  </si>
  <si>
    <t>FCEN-074</t>
  </si>
  <si>
    <t>PRESTAR SUS SERVICIOS PROFESIONALES LIDERANDO TECNICAMENTE TODO LO RELACIONADO CON AREAS DE REPOBLAMIENTO, TRASLADO DE PECES Y ENSAYOS DE ADAPTACIÓN Y LIBERACIÓN DE PECES A REPOBLAR, SEGUIMIENTOS A ICTIOPLANCTON EN VIVO Y SEGUIMIENTO DE MARCAJE, COMO  PARTE ESENCIAL DEL COMPONENTE APOYO A OPERACIONES PISCÍCOLAS DEL PROYECTO CON EL FIN DE PROPENDER POR ESTRATEGIAS VIABLES PARA EL MANEJO DE LOS RECURSOS ÍCTICOS EN GENERAL Y EL REPOBLAMIENTO DE LOS PECES DE INTERÉS COMERCIAL (RECURSOS PESQUEROS), QUE CONTRIBUYAN A SU CONSERVACIÓN Y USO SOSTENIBLE EN EL ÁREA DE INFLUENCIA DEL PROYECTO HIDROELÉCTRICO EL QUIMBO, EN EJECUCIÓN DEL CONTRATO DE SERVICIOS NO. CEQ-612 SUSCRITO ENTRE EMGESA Y LA USCO.</t>
  </si>
  <si>
    <t>FCEN-075</t>
  </si>
  <si>
    <t>PRESTAR SUS SERVICIOS PROFESIONALES DE APOYO Y ASESORÍA TÉCNICA, CIENTÍFICA Y OPERATIVA EN EJECUCIÓN DEL CONTRATO DE SERVICIOS NO. CEQ-612 SUSCRITO ENTRE EMGESA Y LA USCO</t>
  </si>
  <si>
    <t>FCEN-076</t>
  </si>
  <si>
    <t>FCEN-077</t>
  </si>
  <si>
    <t>FCEN-078</t>
  </si>
  <si>
    <t>FCEN-079</t>
  </si>
  <si>
    <t>FCEN-080</t>
  </si>
  <si>
    <t>LEONARDO ROA RAMIREZ</t>
  </si>
  <si>
    <t>FCEN-081</t>
  </si>
  <si>
    <t>PRESTAR SUS SERVICIOS PROFESIONALES COMO COORDINADORA EN HSE,  COORDINANDO EL MANEJO DE LA NORMATIVIDAD Y EL CUMPLIMIENTO DE LAS POLÍTICAS DE SEGURIDAD Y SALUD EN EL TRABAJO, EVALUAR EL SISTEMA DE GESTIÓN DE LA SEGURIDAD Y SALUD EN EL TRABAJO SG-SST, HIGIENE Y SEGURIDAD INDUSTRIAL PARA ASEGURAR LA SALUD Y EL BIENESTAR FÍSICO DE LOS TRABAJADORES EN EJECUCIÓN AL CONTRATO DE SERVICIOS NO. CEQ-612 SUSCRITO ENTRE EMGESA Y LA USCO</t>
  </si>
  <si>
    <t>KATHERINE ESTEFANY ROJAS CEBALLES</t>
  </si>
  <si>
    <t>FCEN-082</t>
  </si>
  <si>
    <t>PRESTAR SERVICIOS COMO TECNOLOGO APOYANDO LA EJECUCION DE LOS ESTUDIOS ECOLOGICOS Y AMBIENTALES DE LOS RECURSOS HIDRICOS E HIDROBIOLOGICOS DEL AREA DE INFLUENCIA DEL PROYECTO HIDROELECTRICO EL QUIMBO</t>
  </si>
  <si>
    <t>MIGUEL ANGEL CHAMBO PERDOMO</t>
  </si>
  <si>
    <t>FCEN-083</t>
  </si>
  <si>
    <t>PRESTAR SUS SERVICIOS TECNICOS EN LAS AREAS DE REPOBLAMIENTO, TRASLADO DE PECES, ENSAYOS DE ADAPTACION Y LIBERACION DE PECES A REPOBLAR Y SEGUIMIENTO A MARCAJE, COMO PARTE ESENCIAL DEL COMPONENTE APOYO A OPERACIONES PISCICOLAS DEL PROYECTO CON EL FIN DE PROPENDER POR ESTRATEGIAS VIABLES PARA EL MANEJO DE LOS RECURSOS ICTICOS EN GENERAL  Y EL REPOBLAMIENTO DE LOS PECES DE INTERES COMERCIAL ( RECURSOS PESQUEROS), QUE CONTRIBUYAN A SU CONSERVACION Y USO SOSTENIBLE EN EL AREA DE INFLUENCIA DEL PROYECTO HIDROELECTRICO EL QUIMBO, EN EJECUCION DEL CONTRATO DE SERVICIOS No. CEQ-612 SUSCRITO ENTRE EMGESA Y LA USCO</t>
  </si>
  <si>
    <t>FCEN-084</t>
  </si>
  <si>
    <t xml:space="preserve">PRESTACION DE SERVICIOS </t>
  </si>
  <si>
    <t>DIANA LORENA FERNANDEZ ESCOBAR</t>
  </si>
  <si>
    <t>FCEN-085</t>
  </si>
  <si>
    <t>FCEN-086</t>
  </si>
  <si>
    <t>FCEN-087</t>
  </si>
  <si>
    <t>JOSELIN SARRIAS</t>
  </si>
  <si>
    <t>FCEN-088</t>
  </si>
  <si>
    <t>CARLOS ANDRES HERNANDEZ ESCOBAR</t>
  </si>
  <si>
    <t>FCEN-089</t>
  </si>
  <si>
    <t>PRESTAR SERVICIOS PROFESIONALES PARA VALORAR LOS NIVELES DE ENDOGOMIA DE DOS ESPECIES DE PECES DE IMPORTANCIA COMERCIAL, COMO PARTE ESENCIAL DEL COMPONENTE APOYO A OPERACIONES PISCICOLAS CON EL FIN DE PROPENDER POR ESTRATEGIAS VIABLES PARA EL MANEJO DE LOS RECURSOS ICTICOS EN GENERAL Y EL REPOBLAMIENTO, QUE CONTRIBUYAN A SU CONSERVACION Y USO SOSTENIBLE EN EL AREA DE INFLUENCIA DEL PROYECTO HIDROELECTRICO EL QUIMBO, EN EJECUCION DEL CONTRATO DE SERVICIOS No. CEQ-612 SUSCRITO ENTRE EMGESA E.S.P. S.A. Y LA UNIVERSIDAD</t>
  </si>
  <si>
    <t>FCEN-090</t>
  </si>
  <si>
    <t>FCEN-091</t>
  </si>
  <si>
    <t>FCEN-092</t>
  </si>
  <si>
    <t>DIEGO FERNANDO FERNANDEZ PEREZ</t>
  </si>
  <si>
    <t>FCEN-093</t>
  </si>
  <si>
    <t>PRESTAR EL SERVICIO DE ALOJAMIENTO EN EL HOTTEL PARA EL PERSONAL QUE ESTARA A CARGO DE LA  EJECUCIÓN DEL CONTRATO SERVICIOS NO. CEQ-612 SUSCRITO ENTRE EMGESA E.S.P. S.A. Y LA UNIVERSIDAD SURCOLOMBIANA Y EL ALQUILER DE UNA BODEG PARA EL ALMACENAMIENTO DE EQUIPOS E INSUMOS DE LABORATORIO</t>
  </si>
  <si>
    <t>EL CONSECUTIVO No. 094 ESTA ANULADO</t>
  </si>
  <si>
    <t>FCEN-095</t>
  </si>
  <si>
    <t>FCEN-096</t>
  </si>
  <si>
    <t>FCEN-097</t>
  </si>
  <si>
    <t>FCEN-098</t>
  </si>
  <si>
    <t>EL CONSECUTIVO No. 099 ESTA ANULADO</t>
  </si>
  <si>
    <t>FCEN-100</t>
  </si>
  <si>
    <t>PRESTAR LOS SERVICIOS MÉDICOS DE EXÁMENES OCUPACIONALES, PERIODICO, DE RETIROS Y VACUNAS, AL PERSONAL A VINCULAR Y VINCULADO EN EL CONTRATO SERVICIOS NO. CEQ-612 SUSCRITO ENTRE EMGESA E.S.P. S.A. Y LA UNIVERSIDAD SURCOLOMBIANA.</t>
  </si>
  <si>
    <t>DANIEL RESTREPO SANTAMARIA</t>
  </si>
  <si>
    <t>FCEN-101</t>
  </si>
  <si>
    <t>PRESTAR SERVICIOS PROFESIONALES COMO BIOLOGO LIDERANDO LA EJECUCION DE LOS ESTUDIOS ECOLOGICOS Y AMBIENTALES DE LOS RECURSOS HIDRICOS E HIDROBIOLOGICOS DEL AREA DE INFLUENCIA DEL PROYECTO HIDROELECTRICO EL QUIMBO, EN EJECUCION DEL CONTRATO DE SERVICIOS NO. CEQ-612 SUSCRITO ENTRE EMGESA Y LA USCO</t>
  </si>
  <si>
    <t>VICTOR ANDRES PEREZ FONSECA</t>
  </si>
  <si>
    <t>FCEN-102</t>
  </si>
  <si>
    <t>PRESTAR SERVICIOS COMO AUXILIAR DE LABORATORIO APOYANDO LA REVISION DE MUESTRAS DE OTOLITOS Y VERTEBRAS PARA EL ANALISIS DE ASPECTOS DE CRECIMIENTO DE LAS POBLACIONES DE CAPAZ Y BOCACHICO EN EL AREA DE INFLUENCIA DEL PROYECTO HIDROELECTRICO EL QUIMBO EN EJECUCION DEL CONTRATO DE SERVICIOS NO. CEQ-612 SUSCRITO ENTRE EMGESA Y LA USCO</t>
  </si>
  <si>
    <t>FCEN-103</t>
  </si>
  <si>
    <t>REALIZAR CAPACITACIONES EN TEMAS DE SEGURIDAD SOCIAL  AL PERSONAL A VINCULAR EN EL CONTRATO SERVICIOS NO. CEQ-612 SUSCRITO ENTRE EMGESA E.S.P. S.A. Y LA UNIVERSIDAD SURCOLOMBIANA.</t>
  </si>
  <si>
    <t>CRISTIAN MARICIO CARDOSO RODRIGUEZ</t>
  </si>
  <si>
    <t>FCEN-104</t>
  </si>
  <si>
    <t>FCEN-105</t>
  </si>
  <si>
    <t>ENTREGAR A TITULO DE VENTA EN LAS INSTALACIONES DEL ALMACÉN  DEL ENTE EDUCATIVO UBICADAS EN LA SEDE CENTRAL DE LA UNIVERSIDAD SURCOLOMBIANA,  EQUIPOS E INSUMOS DE LABORATORIO CON PROVEEDOR EXCLUSIVO DE LA MARCA INVITROGEN  EN EJECUCIÓN AL CONTRATO SERVICIOS NO. CEQ-612 SUSCRITO ENTRE EMGESA E.S.P. S.A. Y LA UNIVERSIDAD SURCOLOMBIANA.</t>
  </si>
  <si>
    <t>FCEN-106</t>
  </si>
  <si>
    <t>FCEN-107</t>
  </si>
  <si>
    <t>JAIRO ALBERTO COLORADO</t>
  </si>
  <si>
    <t>FCEN-108</t>
  </si>
  <si>
    <t>ENTREGAR A TÍTULO DE VENTA EN LAS INSTALACIONES DEL ALMACEN DEL ENTE EDUCATIVO UBICADAS EN LA SEDE CENTRAL DE LA UNIVERSIDAD SURCOLOMBIANA, LOS INSUMOS Y EQUIPO DE LABORATORIO EN EJECUCIÓN  DEL CONTRATO SERVICIOS NO. CEQ-612 SUSCRITO ENTRE EMGESA E.S.P. S.A. Y LA UNIVERSIDAD SURCOLOMBIANA.</t>
  </si>
  <si>
    <t>OKRE IMPRESORES LIMITADA</t>
  </si>
  <si>
    <t>FCEN-109</t>
  </si>
  <si>
    <t>ENTREGAR A TITULO DE VENTA KIT ESCOLARES, MORRALES Y BOLSAS DE TELA, PARA ENTREGAR A LA COMUNIDAD POR LA INFORMACION SUMINISTRADA PARA LA ACTIVIDAD DE MARCAJE Y RE-CAPTURA EN EJECUCION AL CONTRATO DE SERVICIOS NO. CEQ-612 SUSCRITO ENTRE EMGESA E.S.P. S.A. Y LA UNIVERSIDAD SURCOLOMBIANA</t>
  </si>
  <si>
    <t>INVERSIONES RAGAR LTDA</t>
  </si>
  <si>
    <t>FCEN-110</t>
  </si>
  <si>
    <t>ENTREGAR A TITULO DE VENTA LOS ELEMENTOS DE DOTACION Y ELEMENTOS DE PROTECCION PARA EL PERSONAL QUE ESTARA A CARGO DE LA EJECUCION DEL CONTRATO DE SERVICIOS N. CEQ-612 EMGESA-USCO</t>
  </si>
  <si>
    <t>FCEN-0111</t>
  </si>
  <si>
    <t>PRESTAR EL SERVICIO DE MANTENIMIENTO PREVENTIVO Y CORRECTIVO  A LOS EQUIPOS DEL LABORATORIO DE BIOLOGIA ADSCRITOS A LA FACULTAD DE CIENCIAS EXACTAS Y NATURALES</t>
  </si>
  <si>
    <t>LUZ ANGELA OVIEDO COLLAZOS</t>
  </si>
  <si>
    <t>FCEN-112</t>
  </si>
  <si>
    <t>PRESTAR EL SERVICIO DE REFRIGERIOS PARA LA CAPACITACION DIRIGIDA A DOCENTES DE LA FACULTAD DE CIENCIAS EXACTAS Y NATURALES, DEL SOFTWARE IBM SPSS POR PARTE DE LOS DISTRIBUIDORES INFORMESE GESTION INTELIGENTE CON ANALITICA EL DIA 19 DE SEPTIEMBRE DE 2014</t>
  </si>
  <si>
    <t>FCEN-113</t>
  </si>
  <si>
    <t>ENTREGAR A TITULO DE VENTA EQUIPOS DE COMPUTO PARA LA EJECUCION DEL CONTRATO DE SERVICIOS No. CEQ-612 SUSCRITO ENTRE EMGESA E.S.P. S.A Y LA UNIVERSIDAD SURCOLOMBIANA</t>
  </si>
  <si>
    <t>WILBER ANDRES PERDOMO VALENCIA</t>
  </si>
  <si>
    <t>FCEN-114</t>
  </si>
  <si>
    <t>ENTREGAR A TITULO DE VENTA EN LAS INSTALACIONES DEL ALMACEN DEL ENTE EDUCATIVO UBICADAS EN LA SEDE CENTRAL DE LA UNIVERSIDAD SURCOLOMBIANA, JAULAS FLOTANTES PARA PECES RED DE ARRASTRE, CHILES Y CHINCHORROS PARA CAPTURA DE PECES REALIZADAS DE MANERA ARTESANAL, EN EJECUCION AL CONTRATO DE SERVICIOS No. CEQ-612 SUSCRITO ENTRE EMGESA E.S.P. S.A. Y LA UNIVERSIDAD SURCOLOMBIANA</t>
  </si>
  <si>
    <t>FCEN-115</t>
  </si>
  <si>
    <t>ENTREGAR A TITULO DE VENTA PRODUCTOS DE LA CANASTA FAMILIAR DE PRIMERA NECESIDAD PARA CANJEAR POR PECES MARCADOS RECAPTURADOS A LOS HABITANTES DEL MUNICIPIO DE GARZON Y GIGANTE Y SUS ALREDEDORES QUE PARTICIPARAN EN LAS ACTIVIDADES DE MARCAJE-RECAPTURA CON BASE EN LOS COMPROMISOS DEL CONTRATO DE SERVICIOS No. CEQ-612 SUSCRITO ENTRE EMGESA E.S.P. S.A. Y LA UNIVERSIDAD SURCOLOMBIANA</t>
  </si>
  <si>
    <t>POLCO S.A.S.</t>
  </si>
  <si>
    <t>FCEN-116</t>
  </si>
  <si>
    <t>PRESTAR EL SERVICO DE MANTENIMIENTO PREVENTIVO DE UN EQUIPO DE LABORATORIO CON PROVEEDOR EXCLUSIVO DE LA MARCA PERKINELMER ANALYFICAL SCIENCES &amp; LABORATORY SERVICES, CORRESPONDIENTE AL LABORATORIO DE QUIMICA ADSCRITO A LA FACULTAD DE CIENCIAS EXACTAS Y NATURALES DE LA UNIVERSIDAD SURCOLOMBIANA</t>
  </si>
  <si>
    <t>UNIVERSIDAD DE ANTIOQUIA</t>
  </si>
  <si>
    <t>FCEN-117</t>
  </si>
  <si>
    <t>PRESTAR EL SERVICIO DE GENOTIPIFICACION PARA LA EJECUCION DEL CONTRATO DE SERVICIOS No. CEQ-612 SUSCRITO ENTRE EMGESA E.S.P. S.A. Y LA UNVIERSIDAD SURCOLOMBIANA</t>
  </si>
  <si>
    <t>FCEN-118</t>
  </si>
  <si>
    <t>PRESTAR SERVICIOS TECNOLOGICOS APOYANDO LA EJECUCION DE LOS ESTUDIOS ECOLOGICOS Y AMBIENTALES DE LOS RECURSOS HIDRICOS E HIDROBIOLOGICOS DEL AREA DE INFLUENCIA DEL PROYECTO HIDROELECTRICO EL QUIMBO</t>
  </si>
  <si>
    <t>PRESTACION DE SERVICIO</t>
  </si>
  <si>
    <t>LEONTE MUÑOZ PERDOMO</t>
  </si>
  <si>
    <t>FCEN-119</t>
  </si>
  <si>
    <t>PRESTAR SERVICIOS COMO AUXILIAR DE CAMPO APOYANDO  Y PARTICIPANDO ACTIVAMENTE EN LA COLECTADE DATOS, MUESTRAS E INFORMACIONES RELACIONADAS CON LA EVALUACION BIOLOGICO-PESQUERA DE LOS RECURSOS PESQUEROS DE IMPORTANCIA COMERCIAL DEL AREA DE INFLUENCIA DEL PROYECTO HIDROELECTRICO EL QUIMBO EN EJECUCION DEL CONTRATO DE SERVICIOS No. CEQ-612 SUSCRITO ENTRE EMGESA Y LA USCO</t>
  </si>
  <si>
    <t>ROMULO JIMENEZ ROA</t>
  </si>
  <si>
    <t>FCEN-120</t>
  </si>
  <si>
    <t>PRESTAR SERVICIOS  COMO AUXILIAR DE CAMPO APOYANDO Y PARTICIPANDO ACTIVAMENTE EN LA COLECTA DE DATOS, MUESTRAS E INFORMACIONES RELACIONADAS CON LA EVALUACION BIOLOGICO-PESQUERA DE LOS RECURSOS PESQUEROS DE IMPORTANCIA COMERCIAL DEL AREA DE INFLUENCIA DEL PROYECTO HIDROELECTRICO EL QUIMBO EN EJECUCION DEL CONTRATO DE SERVICIOS No. CEQ-612 SUSCRITO ENTRE EMGESA Y LA USCO</t>
  </si>
  <si>
    <t>ROMULO JIMENEZ ARCE</t>
  </si>
  <si>
    <t>FCEN-121</t>
  </si>
  <si>
    <t>JORGE IVAN HENAO</t>
  </si>
  <si>
    <t>FCEN-122</t>
  </si>
  <si>
    <t>HAROLD RIVERA TRUJILLO</t>
  </si>
  <si>
    <t>FCEN-123</t>
  </si>
  <si>
    <t>ENTREGAR A TITULO DE VENTA LOS MATERIALES, EQUIPOS E INSUMOS DE LABORATORIOS PARA LA EJECUCION DEL CONTRATO DE SERVICIOS No. CEQ-612 SUSCRITO ENTRE EMGESA E.S.P. S.A Y LA UNIVERSIDAD SURCOLOMBIANA</t>
  </si>
  <si>
    <t>MAURICIO POLANIA GUZMAN</t>
  </si>
  <si>
    <t>FCEN-124</t>
  </si>
  <si>
    <t>ENTREGAR A TITULO DE VENTA MUEBLES DE OFICINA CON SU RESPECTIVA INSTALACION, PARA LA FACULTAD DE CIENCIAS EXACTAS Y NATURALES</t>
  </si>
  <si>
    <t>HECTOR FERNANDO TREJOS  MANRIQUE</t>
  </si>
  <si>
    <t>FCEN-125</t>
  </si>
  <si>
    <t>PRESTAR SERVICIOS TECNICOS ESPECIALIZADOS REALIZANDO EL PERFIL ESTADO SANITARIO DE LOS PECES QUE SE ENCUENTRAN EN EVALUACION EN LOS ENSAYOS DE ADAPTACION Y LIBERACION  DE PECES A REPOBLAR EN AREAS ESTRATEGICAS Y ENSAYOS DE SEGUIMIENTO A LA EFECIVIDAD PERMANENCIA Y EFECTOS DEL PROCESO DEL MARCAJE ENMARCADOS EN LA PROPUESTA TECNICA CEQ-612</t>
  </si>
  <si>
    <t>FCEN-126</t>
  </si>
  <si>
    <t>ENTREGAR A TITULO DE VENTA LOS EQUIPOS DE LABORATORIOS PARA LA EJECUCION DEL CONTRATO SERVICIOS No. CEQ-612 SUSCRITO ENTRE EMGESA E.S.P. S.A. Y LA UNIVERSIDAD SURCOLOMBIANA</t>
  </si>
  <si>
    <t>FCEN-127</t>
  </si>
  <si>
    <t>PRESTAR SERVICIOS DE AUXILIAR DE CAMPO PARA TRABAJO  EL TRABAJO RELACIONADO CON EL APOYO AL EQUIPO DE TRABAJO DEL PROYECTO, PARA LA COLECTA DE MUESTRAS E INFORMACIONES DE ECOSISTEMAS Y ORGANISMOS ACUATICOS DENTRO DEL AREA DE INFLUENCIA DEL PROYECTO HIDROELECTRICO EL QUIMBO, EN EJECUCION DEL CONTRATO DE SERVICIOS No. CEQ-612 SUSCRITRO ENTRE EMGESA Y LA USCO</t>
  </si>
  <si>
    <t>PRESTACION DE SERVICIOS</t>
  </si>
  <si>
    <t>YULY MORA VASQUEZ</t>
  </si>
  <si>
    <t>FCEN-128</t>
  </si>
  <si>
    <t>PRESTAR EL SERVICIO DE DIAGRAMACION E IMPRESIÓN DE MANILLAS ESTAMPADAS, CARTONES LOTERIA, ACRILICOS, CRICIGRAMAS A COLOR, REGLAS CON TALLAS DE LAS ESPECIES, CARTONES BINGO, PENDONES, TABLEROS EN ACLIRICOS, RULETAS EN ACLIRICOS Y SUMINISTRO DE FOTOCOPIAS A BLANCO Y NEGRO PARA LA EJECUCION DEL CONTRATO DE SERVICIOS No. CEQ-612</t>
  </si>
  <si>
    <t>ASYCO S.A.S</t>
  </si>
  <si>
    <t>FCEN-129</t>
  </si>
  <si>
    <t>ENTREGAR A TITULO DE VENTA EN LAS INSTALACIONES DEL ALMACEN DEL ENTE EDUCATIVO UBICADAS EN LA SEDE CENTRAL DE LA UNIVERSIDAD SURCOLOMBIANA, DOS NEVERAS Y UN AIRE ACONDICIONADO PARA EL DESARROLLO DEL CONTRATO DE SERVICIOS No. CEQ-612 SUSCRITO ENTRE EMGESA E.S.P. S.A Y LA UNIVERSIDAD SURCOLOMBIANA</t>
  </si>
  <si>
    <t>ANDRES CAPERA LOMBO</t>
  </si>
  <si>
    <t>VIPS-001</t>
  </si>
  <si>
    <t>Prestar servicios técnicos y de apoyo relacionados con la investigación incitutional en la  Vicerrectoría de Investigación y proyección social</t>
  </si>
  <si>
    <t>P. SERVICIOS</t>
  </si>
  <si>
    <t>DERECHO PRIVADO</t>
  </si>
  <si>
    <t>CONTRATACIÓN DIRECTA</t>
  </si>
  <si>
    <t>SERGIO ALEXANDER SANTOS SANCHEZ</t>
  </si>
  <si>
    <t>VIPS-002</t>
  </si>
  <si>
    <t>Prestar servicios de apoyo en el área de investigación de la  Vicerrectoría de Investigación y proyección social</t>
  </si>
  <si>
    <t>ANDRY YISETH POLANCO TRIANA</t>
  </si>
  <si>
    <t>VIPS-003</t>
  </si>
  <si>
    <t>Prestar Servicios técnicos y asistenciales relacionados con la Secretaría de la Dirección General y  administración de bases de datos en el área de Investigación de la Vicerrectoría de Investigación y proyección social</t>
  </si>
  <si>
    <t>MARIA DEL MAR DUSSAN GARCIA</t>
  </si>
  <si>
    <t>VIPS-004</t>
  </si>
  <si>
    <t>Prestar servicios de apoyo al Programa de Responsabilidad Social Universitaria, la atención y el asesoramiento a docentes, estudiantes y comunidad para la gestión y ejecución de Proyectos, Actividades y Servicios</t>
  </si>
  <si>
    <t>JOSE MIGUEL LLANOS MOSQUERA</t>
  </si>
  <si>
    <t>VIPS-005</t>
  </si>
  <si>
    <t>Realizar las actividades de Arquitectura de Software para la Dirección General de Proyección Social</t>
  </si>
  <si>
    <t>OSCAR FERNANDO GAVIRIA</t>
  </si>
  <si>
    <t>VIPS-006</t>
  </si>
  <si>
    <t>realizar la segunda fase del inventario de laboratorios de investigacion y proyeccion social de la Universidad y apoyar las actividades de vigilancia tecnologica</t>
  </si>
  <si>
    <t xml:space="preserve">HELMER ALEXIS GUZMAN LOPEZ </t>
  </si>
  <si>
    <t>VIPS-007</t>
  </si>
  <si>
    <t>Prestar sus servicios de apoyo de Campo en la campaña de muestreo de fluidos de producción  2014 en marco del convenio de Colaboración DHS No. 5211532 suscrito entre ECOPETROL S.A. y la USCO</t>
  </si>
  <si>
    <t>JORGE IVAN CHAVARRO DIAZ</t>
  </si>
  <si>
    <t>VIPS-008</t>
  </si>
  <si>
    <t>Prestar sus servicios como Coordinador Científico y Técnico de las actividades de Investigación del Convenio de Colaboración DHS No. 5211532 suscrito entre ECOPETROL S.A. y la USCO</t>
  </si>
  <si>
    <t>OSCAR EDUARDO  FIGUEROA PAIVA</t>
  </si>
  <si>
    <t>VIPS-009</t>
  </si>
  <si>
    <t>Prestar sus servicios como Investigador de campo  para la campaña de muestreo de fluidos de producción  en marco del convenio de Colaboración DHS No. 5211532 suscrito entre ECOPETROL S.A. y la USCO</t>
  </si>
  <si>
    <t>OSCAR MAURICIO BARRERA BERMEO</t>
  </si>
  <si>
    <t>VIPS-012</t>
  </si>
  <si>
    <t xml:space="preserve">Prestar sus servicios como auxiliar del centro Surcolombiano de Investigación en Café </t>
  </si>
  <si>
    <t>JASMIN BONILLA SANTOS</t>
  </si>
  <si>
    <t>VIPS-013</t>
  </si>
  <si>
    <t>Prestar servicios profesionales de psicóloga en el área de la Neuropsicología, y diseño protocolo de Intervención en el marco del convenio 202 de 2013 con Colciencias proyecto denominado "Intervención neurocognitiva componente "Teoría de la Mente" en niños con trastornos comportamentales</t>
  </si>
  <si>
    <t>JAZMIN ANDREA OLAYA MUÑOZ</t>
  </si>
  <si>
    <t>VIPS-014</t>
  </si>
  <si>
    <t>Prestar sus servicios como joven investigador para desarrollar el proyecto "Estilos de Vida de los Estudiantes de la Facultad de Educación de la Universidad Surcolombiana" en ejecución del convenio 0761 de 2012 suscrito entre Fiduciaria Bogotá y la Universidad Surcolombiana</t>
  </si>
  <si>
    <t>LUISA FERNANDA MUÑOZ BERNAL</t>
  </si>
  <si>
    <t>VIPS-015</t>
  </si>
  <si>
    <t>Prestar servicios profesionales de psicóloga con el objeto de brindar apoyo en la fase de evaluación y sistematización de resultados dentro del marco del proyecto "Intervención neurocognitiva componente "Teoría de la Mente" en niños escolares con trastornos comportamentales" en ejecución del convenio 202 de 2013 con Colciencias</t>
  </si>
  <si>
    <t>DORIAN YISELA CALA MARTINEZ</t>
  </si>
  <si>
    <t>VIPS-016</t>
  </si>
  <si>
    <t xml:space="preserve">Prestar servicios profesionales de psicóloga con el objeto de brindar apoyo en la fase de evaluación y sistematización de resultados dentro del marco del proyecto "Intervención neurocognitiva componente "Teoría de la mente" en niños escolares con trastornos comportamentales" en ejecución del convenio 202 de 2013 con Colciencias. </t>
  </si>
  <si>
    <t>MARIA CRISTINA QUINTERO LOSADA</t>
  </si>
  <si>
    <t>VIPS-017</t>
  </si>
  <si>
    <t>Prestar servicios profesionales de psicóloga con el objeto de brindar apoyo en la fase de evaluación (elaboración de protocolos) y sistematización de resultados dentro del marco del proyecto "Intervención neurocognitiva componente "Teoría de la Mente" en niños escolares con trastornos comportamentales" en ejecución del convenio 202 de 2013 con Colciencias.</t>
  </si>
  <si>
    <t>DIANA MARCELA CELIS VILLARREAL</t>
  </si>
  <si>
    <t>VIPS-018</t>
  </si>
  <si>
    <t>VIPS-019</t>
  </si>
  <si>
    <t>ALEXANDER SANCHEZ MANCHOLA</t>
  </si>
  <si>
    <t>VIPS-020</t>
  </si>
  <si>
    <t>Prestar servcios de Configuración y administración de la plataforma para el servicio de servidor de aplicaciones de la Vicerrectoría de Investigación y Proyección Social</t>
  </si>
  <si>
    <t xml:space="preserve">JHON HENRY SOLORZANO </t>
  </si>
  <si>
    <t>VIPS-021</t>
  </si>
  <si>
    <t>Prestar servicios para el Desarrollo e implementación de 40 páginas web para los Grupos de la Universidad categorizados en Colciencias</t>
  </si>
  <si>
    <t>MARTHA CECILIA CUENCA VARGAS</t>
  </si>
  <si>
    <t>VIPS-022</t>
  </si>
  <si>
    <t xml:space="preserve">Suministrar el servicios de diseño, diagramación e impresión del material de divulgación necesario para la ejecución de los planes de investigación y de proyección social de la Vicerrectoría de Investigación de la Universidad Surcolombiana. </t>
  </si>
  <si>
    <t>SUMINISTROS MEDIANTE COMPRA O ADQUISICIÓN SIMPLIFICADA</t>
  </si>
  <si>
    <t>VICTOR MANUEL ACOSTA MUÑOZ</t>
  </si>
  <si>
    <t>VIPS-023</t>
  </si>
  <si>
    <t xml:space="preserve">Prestar Servicios para coordinar los procesos de orientación pedagógica con padres de familia y docentes  y elaborar material pedagógicos  tipo cartilla dirigido a padres de familia y demás actividades encomendadas en el marco de la población objeto de intervenciónen ejecución del convenio 202 de 2013 de Colciencias </t>
  </si>
  <si>
    <t>MARIA ALEJANDRA RIVAS COVALEDA</t>
  </si>
  <si>
    <t>VIPS-024</t>
  </si>
  <si>
    <t>Prestar servicios como auxiliar de investigación dentro del marco del proyecto “Intervención neurocognitiva componente "Teoría de la Mente" en niños escolares con Trastornos comportamentales” en ejecución del Convenio 202 de 2013 con Colciencias</t>
  </si>
  <si>
    <t>BIOSYSTEMS S,A.</t>
  </si>
  <si>
    <t>VIPS-025</t>
  </si>
  <si>
    <t xml:space="preserve">Entregar a título de venta reactivos ( dengue Ig M,dengue IgG) Para desarrollar actividades del convenio "Identificación de las células productoras de citoquinas circulnates inducidas en niños naturalmente infectados con virus dengue y su asociación con la severiedad clinica"No 273-519-2011 </t>
  </si>
  <si>
    <t>COMPRAVENTA</t>
  </si>
  <si>
    <t>DILMA CONDE</t>
  </si>
  <si>
    <t>VIPS-026</t>
  </si>
  <si>
    <t>Entregar a título de venta el SUMINISTRO DE FOTOCOPIAS CON DESTINO AL CONVENIO No. 202 de 2013 COLCIENCIAS-USCO</t>
  </si>
  <si>
    <t>GUILLERMO IGNACIO CORTES SILVA</t>
  </si>
  <si>
    <t>VIPS-027</t>
  </si>
  <si>
    <t>Prestar sus servicios para realizar auditoría al sistema de gestión de calidad del laboratorio de recursos geoagroambientales necesario para continuar el desarrollo del contrato No. 0072 2013 COLCIENCIAS -USCO</t>
  </si>
  <si>
    <t>VIPS-028</t>
  </si>
  <si>
    <t>Entregar a título de venta estación lavaojos para el trabajo seguro en el laboratorio LABGAA necesario para continuar con el desarrollo delas actividades y cumplir con los compromisos adquiridos en el contrato No. 0072-2013 COLCIENCIAS USCO</t>
  </si>
  <si>
    <t>ANDRES CAMILO ALVARADO ESTEBAN</t>
  </si>
  <si>
    <t>VIPS-029</t>
  </si>
  <si>
    <t>Prestar sus servicios Auxiliar de investigación del proyecto LA SEGURIDAD ALIMENTARIA Y EL ACCESO AL AGUA COMO DERECHOS FUNDAMENTALES.</t>
  </si>
  <si>
    <t>GLORIA MARIA VEGA MONTENEGRO</t>
  </si>
  <si>
    <t>VIPS-030</t>
  </si>
  <si>
    <t>Prestar sus servicios para Coordinar la Línea de investigación: agroindustria, producción y desarrollo amigable con el medio ambiente para el programa Ondas</t>
  </si>
  <si>
    <t>DIANA KATHERYNE ANDRADE MORENO</t>
  </si>
  <si>
    <t>VIPS-031</t>
  </si>
  <si>
    <t>Prestar sus servicios para Coordinar la línea de investigación: educación, didáctica y pedagogía para el Programa Ondas</t>
  </si>
  <si>
    <t>LAURA ESTEFANY CELEITA BUITRAGO</t>
  </si>
  <si>
    <t>VIPS-032</t>
  </si>
  <si>
    <t>Prestar sus servicios de apoyo y asesoría para formar parte del equipo investigador responsable del proyecto de Investigación "hacia una genealogía de la investigación en la Facultad de Educación de la Universidad Surcolombiana"</t>
  </si>
  <si>
    <t>MARIA FERNANDA PEREZ GUTIERREZ</t>
  </si>
  <si>
    <t>VIPS-033</t>
  </si>
  <si>
    <t>MARYELI PEREZ LEON</t>
  </si>
  <si>
    <t>VIPS-034</t>
  </si>
  <si>
    <t>Prestar sus servicios de apoyo profesional dentro del proyecto "competencias laborales del productor de passifloras en el Huila y sus relaciones con elplan de competitividad regional"</t>
  </si>
  <si>
    <t>PIEDAD MARCELA PERILLA PARIS</t>
  </si>
  <si>
    <t>VIPS-035</t>
  </si>
  <si>
    <t>Prestar sus servicios profesionales como Bacterióloga del convenio entre el grupo de investigación de Parasitología y Medicina Tropical y la Universidad de Rhode island</t>
  </si>
  <si>
    <t>ANGELA MAGNOLIA RIOS GALLARDO</t>
  </si>
  <si>
    <t>VIPS-036</t>
  </si>
  <si>
    <t>Prestar servicios profesional de psicóloga en el área de Neuropsicología, con el objeto de tamizar neuropsicológicamente los niños y niñas asignados por el supervisor del proyecto en el marco del convenio 202 de 2013 con Colciencias proyecto denominado "Intervención neurocognitiva componente "Teoría de la mente" en niños escolares con Trastornos comportamentales</t>
  </si>
  <si>
    <t>ANGELICA TATIANA ANDRADE QUIMBAYA</t>
  </si>
  <si>
    <t>VIPS-037</t>
  </si>
  <si>
    <t>Prestar sus servicios como Joven Investigador para desarrollar el proyecto "Impactos que las redes sociales están generando a medios y periodistas de la región, en la generación de contenidos y diálogos con los usuarios durante el año 2013, El caso de Diario del Huila, La Nación, Opanoticias, y TuSemanario.com" en ejecución del convenio 0735 de 2013 entre Fiduciaria Bogotá y la USCO</t>
  </si>
  <si>
    <t>VIPS-038</t>
  </si>
  <si>
    <t>Entregar a título de venta articulos de o elementos de papeleria necesarios para dar   cumplimento a las actividades relacionadas CONVENIO 202 entre colciencias -Usco de 2013), DE LA FACULTAD DE SALUD.</t>
  </si>
  <si>
    <t>NEGOCIOS Y GESTIÓN LTDA.</t>
  </si>
  <si>
    <t>VIPS-039</t>
  </si>
  <si>
    <t>Entregar a título de venta Insumos de Oficina  necesarios para dar   cumplimento a las actividades relacionadas CONVENIO Organización Mundial de la Salud OMS de la  Facultad de Salud.</t>
  </si>
  <si>
    <t>ANDRES FELIPE ROMERO ANDRADE</t>
  </si>
  <si>
    <t>VIPS-040</t>
  </si>
  <si>
    <t>Prestar sus servicios como sus servicios como médico residente de pediatría dentro de las actividades del convenio No. 273519-2011, "Identificación de las células productoras de citoquinas circulantes inducidas en niños naturalmente infectados con virus dengue y su asociación con la severidad clínica"</t>
  </si>
  <si>
    <t xml:space="preserve">PURIFICACIÓN Y ANALISIS DE FLUIDOS </t>
  </si>
  <si>
    <t>VIPS-041</t>
  </si>
  <si>
    <t>Entregar a título de venta elementos y/o insumos de laboratorio para dar cumplimiento a los compromisos adquiridos dentro de las actividades del Convenio No. 273 suscrito con COLCIENCIAS.</t>
  </si>
  <si>
    <t>AMCM GROUP  S.AS</t>
  </si>
  <si>
    <t>VIPS-042</t>
  </si>
  <si>
    <t>Brindar el servicio DE RENOVACIÓN DE LA SUSCRIPCIÓN ANUAL DE BASES DE DATOS MULTIDISCIPLINARIAS Y ESPECIALIZADAS (EBSCOhost) PARA DIFERENTES AREAS DEL CONOCIMIENTO., a solicitud del Centro de Infomación y  Documentación de la Universidad Surcolombiana.</t>
  </si>
  <si>
    <t>LABORATORIOS WACOL S.A.S</t>
  </si>
  <si>
    <t>VIPS-043</t>
  </si>
  <si>
    <t>Entregar a título de venta  implementos para laboratorío necesarios para dar cumplimento a las actividades del proyecto de investigación "VALIDACIÓN DE LA APMLIFICACIÓN DE PRIMER´SHETÉROLOGOS EN PATALÓ" de 2014</t>
  </si>
  <si>
    <t>MAGDALENA ROJAS ALVAREZ</t>
  </si>
  <si>
    <t>VIPS-045</t>
  </si>
  <si>
    <t>Prestar sus servicios profesionales como coinvestigador y asesor metodologico en el proyecto "influencia de las zonas francas en el departamento del huila"</t>
  </si>
  <si>
    <t>BREIDY FERNADO CASTRO CAMPOS</t>
  </si>
  <si>
    <t>VIPS-046</t>
  </si>
  <si>
    <t>RAUL FERNANDO ROJAS CERQUERA</t>
  </si>
  <si>
    <t>VIPS-047</t>
  </si>
  <si>
    <t>Prestar servicios profesionales para el desarrollo del proyecto "analisis de presion y derivada de presion en un yacimiento con una falla de conductividad finita"</t>
  </si>
  <si>
    <t>JUAN DIEGO ROJAS CERQUERA</t>
  </si>
  <si>
    <t>VIPS-048</t>
  </si>
  <si>
    <t>Prestar servicios profesionales para el desarrollo del proyecto "analisis de presion y derivada de presion en un yacimiento con triple porosidad"</t>
  </si>
  <si>
    <t xml:space="preserve">JUAN CAMILO PARRA GASPAR </t>
  </si>
  <si>
    <t>VIPS-050</t>
  </si>
  <si>
    <t>Apoyar la gestion del proyecto Practicas narrativas  de los niños y las niñas para la construccion de una mejor ciudad</t>
  </si>
  <si>
    <t>VIPS-051</t>
  </si>
  <si>
    <t>Prestar servicios de apoyo a la gestion del proyecto "Grupo reflexivo para la construccion de narrativas de familias desplazadas"</t>
  </si>
  <si>
    <t>WILSON ROBERTO PERDOMO CORTES</t>
  </si>
  <si>
    <t>VIPS-052</t>
  </si>
  <si>
    <t>Prestar sus servicios para la realizacion de talleres y la capacitacion en el manejo de herramientas periodisticas a los jovenes y mujeres organizados por comunas en la ciudad de Neiva</t>
  </si>
  <si>
    <t>VIPS-053</t>
  </si>
  <si>
    <t>Prestar servicios profesionales como coinvestigador del proyecto "PROSPECTIVA DE LAS RELACIONES INTERNACIONALES DE LA UNIVERSIDAD SURCOLOMBIANA CON EL ASIA PACIFICO"</t>
  </si>
  <si>
    <t>LINA PAOLA RODRÍGUEZ ANGULO</t>
  </si>
  <si>
    <t>VIPS-054</t>
  </si>
  <si>
    <t>Prestar asesoria y asistencia tecnica, administrativa y financiera; y apoyo a la estrategia educomunicativa del macroproyecto de proyeccion social "mejoramiento de la seguridad vial en el municipio de neiva y en la universidad surcolombiana"</t>
  </si>
  <si>
    <t>KARLA ALEXANDRA LOSADA BENAVIDES</t>
  </si>
  <si>
    <t>VIPS-055</t>
  </si>
  <si>
    <t xml:space="preserve">Prestar los servicios de auxiliar de investigacion, relacionadas con el desarrollo de actividades administrativas y de logisticas de los proyectos de investigacion del grupo de investigacion gestion y complejidad de la Facultad de economia y administracion </t>
  </si>
  <si>
    <t>LUIS ANTONIO MEDINA ARIAS</t>
  </si>
  <si>
    <t>VIPS-056</t>
  </si>
  <si>
    <t>Prestar aseoria operativa al macroproyecto de proyeccion social "Mejoramiento de la seguridad vial en el municipio de neiva y en la universidad surcolombiana" de la Facultad de Salud</t>
  </si>
  <si>
    <t xml:space="preserve">ANGIELA CRISTINA ROMERO VARON </t>
  </si>
  <si>
    <t>VIPS-057</t>
  </si>
  <si>
    <t>Prestar servicios como auxiliar de investigacion en ejecucion del proyecto denominado"politicas publicas de participacion: toma de decisiones en las instancias de planeacion local, municipio de neiva-huila"</t>
  </si>
  <si>
    <t>NATALY  PEÑA GOMEZ</t>
  </si>
  <si>
    <t>VIPS-058</t>
  </si>
  <si>
    <t>Prestar servicios como joven investigador en el proyecto"evolucion de atributos de calidad en quesillo huilense en el almacenamiento  refrigerado"</t>
  </si>
  <si>
    <t>TANIA MARIA PASCUAS QUINTERO</t>
  </si>
  <si>
    <t>VIPS-059</t>
  </si>
  <si>
    <t>Prestar sus servicios profesionales en la ejecución del proyecto de investigación "Reducción de las Practicas del manoteo en la institución educativa normal superior de Neiva en el año 2014"del grupo de investigación paz desde la paz.</t>
  </si>
  <si>
    <t>INSAK SAS</t>
  </si>
  <si>
    <t>VIPS-060</t>
  </si>
  <si>
    <t>Entregar a título de venta un  COLORIMETRO TRESTIMULO,CON SOFTWARE PARA DESCARGA  DE DATOS DE EXCELL, ,necesario para continuar con el desarrollo  de las actividades  del proyecto de investigación denominado" EVOLUCIÓN DE ATRIBUTOS DE CALIDAD EN QUESILLO HUILENSE EN ALMACENAMIENTO REFRIGERADO" 2014</t>
  </si>
  <si>
    <t xml:space="preserve">FREDY HERNAN LOPEZ CORDOBA </t>
  </si>
  <si>
    <t>VIPS-061</t>
  </si>
  <si>
    <t>Prestar sus servicios de asesoria y acompañamiento  en las actividades de procesamiento , análisis  e nterpretación de la información en el desarrollo de los proyectos de invest. "ANÁLISIS DE LA SUSPENSIÓN  Y ARBITRAJE  INTERNACIONAL"</t>
  </si>
  <si>
    <t xml:space="preserve">BERNARDO MONJE SANCHEZ </t>
  </si>
  <si>
    <t>VIPS-062</t>
  </si>
  <si>
    <t>Prestar servicios como joven investigador en el proyecto EL DERECHO DE LAS MEMORIA HISTORICA DE LAS VICTIMAS  DE LA VIOLENCIA  EN EL MUNICIPIO DE ALGECIRAS</t>
  </si>
  <si>
    <t>MARIA FERNANDA QUINTERO SUAREZ</t>
  </si>
  <si>
    <t>VIPS-063</t>
  </si>
  <si>
    <t>Prestar sus servicios profesionales como Abogado para el desarrollo de las actividades del proyecto  "ANALISIS  SOCIO- JURIDICO DE LA VIOLENCIA CONTRA LA MUJER  EN LOS ESPACIOS PÚBLICOS  DE LA CIUDAD DE NEIVA ,IBAGUE ,FLORENCIA Y MOCOA.</t>
  </si>
  <si>
    <t xml:space="preserve">AMALIA ISABEL GOMEZ CALDERON </t>
  </si>
  <si>
    <t>VIPS-064</t>
  </si>
  <si>
    <t>Prestar sus servicios profesionales en la ejecución del proyecto de investigación "Ambientes propiciadores de una cultura de paz en la primera infancia , de la escuela Normal superior de la ciudad de Neiva en el año 2014"</t>
  </si>
  <si>
    <t xml:space="preserve">NEGOCIOS Y GESTIÓN </t>
  </si>
  <si>
    <t>VIPS-065</t>
  </si>
  <si>
    <t>Entregar a titulo de venta thoner y tintas necesarias  para dar cumplimiento  a las actividades de los diversos proyectos de investigación y proyección social de la vicerrectoria de de la Universidad Surcolombiana.</t>
  </si>
  <si>
    <t>YOLIMA RODRIGUEZ ALVAREZ</t>
  </si>
  <si>
    <t>VIPS-067</t>
  </si>
  <si>
    <t xml:space="preserve">Prestar sus servicios como auxiliar de investigación en el proyecto "los accidentes de los motociclistas en el dpto del huila  periodo 2000-2012 </t>
  </si>
  <si>
    <t>VIPS-068</t>
  </si>
  <si>
    <t xml:space="preserve">Prestar sus servicios como coinvestigador del proyecto de investigación "los accidentes de los motociclistas en el dpto del huila  periodo 2000-2012 </t>
  </si>
  <si>
    <t>EDITORIAL GENTE NUEVA</t>
  </si>
  <si>
    <t>VIPS-069</t>
  </si>
  <si>
    <t>Suministrar el servicio de corrección de estilo, diagramación diseño e impresión de tres revistas indexadas de la Universidad Surcolombiana.</t>
  </si>
  <si>
    <t>VIPS-071</t>
  </si>
  <si>
    <t>Prestar sus servicios profesionales  de apoyo en el área de Investigación de la vicerrectoria de investigación y proyección social.</t>
  </si>
  <si>
    <t>OSCAR JAVIER REYES PINZON</t>
  </si>
  <si>
    <t>VIPS-072</t>
  </si>
  <si>
    <t>Prestar sus servicios profesionales juridicos  especializados por el apoyo  y asesoría  legal del desarrollo  del macro proyecto  acompañamiento al proceso  organizativo  de defensa de la cuenca del rio magdalena  y restablecimiento de los derechos humanos .</t>
  </si>
  <si>
    <t>SIGLO DEL HOMBRE EDITORES S.A</t>
  </si>
  <si>
    <t>VIPS-074</t>
  </si>
  <si>
    <t>Entregar a titulo de venta bibliografía especializada necesaria  para la ejecución del convenio Interadministrativo No 1300 de 2013.</t>
  </si>
  <si>
    <t>DIEGO ANDRES MONTENEGRO GARZA</t>
  </si>
  <si>
    <t>VIPS-075</t>
  </si>
  <si>
    <t>Prestar servicios tecnicos  y asistenciales relacionados  con la secretaria  de la dirección  general de investigación  y administración de bases de datos ,en el área de investigación .</t>
  </si>
  <si>
    <t>YANKELY SANCHEZ  ESPITIA</t>
  </si>
  <si>
    <t>VIPS-076</t>
  </si>
  <si>
    <t>Prestar sus servicios profesionalesParaprocesar los sitemans dinamicos del proyecto de matematicas  y sistemas dinámicos en algunos ecositemas.</t>
  </si>
  <si>
    <t>NICASIO HERNANDEZ GARZÓN</t>
  </si>
  <si>
    <t>VIPS-078</t>
  </si>
  <si>
    <t>Entregar a título de venta implementos para laboratorio (nitrógeno) necesarios para dar cumplimiento a las actividades del Convenio 273/2010</t>
  </si>
  <si>
    <t xml:space="preserve">QUIMIOLAB </t>
  </si>
  <si>
    <t>VIPS-080</t>
  </si>
  <si>
    <t xml:space="preserve">Entregar a título de venta reactivos marca R&amp;D SYSTEMS Y MP BIOMEDICALS para  desarrollar actividades del convenio "Identificación de las células productoras de citoquinas circulnates inducidas en niños naturalmente infectados con virus dengue y su asociación con la severiedad clinica"No Contr.Financiac.RC  No. 273 Colciencias-Usco celulas Citoq. </t>
  </si>
  <si>
    <t>SUBIECOM LTDA</t>
  </si>
  <si>
    <t>VIPS-082</t>
  </si>
  <si>
    <t>Entregar a título de venta de insumos  para laboratorio en desarrollo del convenio 273.</t>
  </si>
  <si>
    <t>DIANA CAROLINA RODRÍGUEZ</t>
  </si>
  <si>
    <t>VIPS-083</t>
  </si>
  <si>
    <t>Prestar servicios como auxiliar de investigación en el proyecto "acompañamiento psicosocial  a las victimas del conflicto armado en Algeciras" y diseño y validación "</t>
  </si>
  <si>
    <t>JAIZA GIBETH POLANIA CASTAÑEDA</t>
  </si>
  <si>
    <t>VIPS-084</t>
  </si>
  <si>
    <t>Prestar servicios como comunicadora  y periodistra ebn en el proyecto de investigación "percepciones "</t>
  </si>
  <si>
    <t xml:space="preserve">KARLA LEANDRA RAMOS VARGAS </t>
  </si>
  <si>
    <t>VIPS-085</t>
  </si>
  <si>
    <t>Prestar servicios como coordinador del centro de análisis  e información de la comunicación "CAIC".</t>
  </si>
  <si>
    <t>PABLO JOSE GOMEZ RUBIANO</t>
  </si>
  <si>
    <t>VIPS-086</t>
  </si>
  <si>
    <t>Prestar servicios como auxiliar de investigación en el proyecto "GI2014SAL04"</t>
  </si>
  <si>
    <t xml:space="preserve">HENRY STEVEN REBOLLEDO CORTES </t>
  </si>
  <si>
    <t>VIPS-087</t>
  </si>
  <si>
    <t>Prestar servicios proefesionales  como psícologo en desarrollo del proyecto"creación del centro estudios  de género y niñez".</t>
  </si>
  <si>
    <t xml:space="preserve">ARISTIDES PEÑA ZUÑIGA </t>
  </si>
  <si>
    <t>VIPS-088</t>
  </si>
  <si>
    <t>Prestar servicios proefesionales en desarrollo del proyectos solidarios "fortalecimiento  y creacion del centro de estudios " de la faculta de cinecias juridicas.</t>
  </si>
  <si>
    <t xml:space="preserve">ANDRES CAMILO ALVARADO  ESTEBAN </t>
  </si>
  <si>
    <t>VIPS-089</t>
  </si>
  <si>
    <t>Prestar servicios de apoyo en el proyecto fase II proyecto de atención jurídica a victimas en la ciudad de Neiva"análisi y formación  sobre los niños"  y "violencia contra la mujer"</t>
  </si>
  <si>
    <t xml:space="preserve">JORGE ARTURO CAMARGO PUERTO </t>
  </si>
  <si>
    <t>VIPS-090</t>
  </si>
  <si>
    <t>Prestar sus servicios como Investigador del Efecto del CO2 sobre el Cemento, en las actividades de investigación de la Adición al Convenio de Colaboración DHS No. 5211532 suscrito entre ECOPETROL S.A. y la Universidad Surcolombiana</t>
  </si>
  <si>
    <t>HENIO ANDRES RAMIREZ CAPERA</t>
  </si>
  <si>
    <t>VIPS-091</t>
  </si>
  <si>
    <t>Prestar servicios proefesionales en desarrollo del proyecto de proyección social "Recurso Ama GI</t>
  </si>
  <si>
    <t xml:space="preserve">CESAR HERNANDO BOLIVAR </t>
  </si>
  <si>
    <t>VIPS-092</t>
  </si>
  <si>
    <t>Prestar servicios como ingeniero quimico con fines de acreditación bajo la norma "17025" ante la ONAC"</t>
  </si>
  <si>
    <t>OLGA LUCIA CALDERON RUBIANO</t>
  </si>
  <si>
    <t>VIPS-093</t>
  </si>
  <si>
    <t xml:space="preserve">Prestar servicios como analista  quimico  y agua en el laboratorio de suelos . </t>
  </si>
  <si>
    <t>LABORATORIOS WACOL S.A.</t>
  </si>
  <si>
    <t>VIPS-094</t>
  </si>
  <si>
    <t xml:space="preserve">Entregar a titulo de venta  implementos para laboratorío  ( Tubos y Pipetas) necesarios para dar cumplimento a las actividades del convenio 273/2011 </t>
  </si>
  <si>
    <t>VIPS-095</t>
  </si>
  <si>
    <t>Prestar servicios como coordinador  cientifico y técnico  en el convenio 5211532 ecopetrol y la Usco</t>
  </si>
  <si>
    <t xml:space="preserve">ANA MILENA PEREZ CALDERON </t>
  </si>
  <si>
    <t>VIPS-096</t>
  </si>
  <si>
    <t>Prestar sus servicios como Asistente Administrativa en las actividades de investigación de la Adición al Convenio de Colaboración DHS No. 5211532 suscrito entre ECOPETROL S.A. y la Universidad Surcolombiana</t>
  </si>
  <si>
    <t xml:space="preserve">JONATHAN MEDINA MATTA </t>
  </si>
  <si>
    <t>VIPS-097</t>
  </si>
  <si>
    <t>Prestar servicios como auxiliar de investigación en el área de CO2 en desarrollo de las actividades del convenio 5211532.</t>
  </si>
  <si>
    <t xml:space="preserve">DERLY CIBELLYLARA FIGUEROA </t>
  </si>
  <si>
    <t>VIPS-098</t>
  </si>
  <si>
    <t>Prestar servicios profesionalesen administración de empresas con  estudios en  maestrias. en ciencias de las organizaciones.</t>
  </si>
  <si>
    <t xml:space="preserve">RAFAEL RICARDO JIMENEZ </t>
  </si>
  <si>
    <t>VIPS-099</t>
  </si>
  <si>
    <t>Prestar sus servicios de apoyo a la gestión en calidad de Auxiliar en desarrollo de los proyectos solidarios “Talleres de Formación en Derechos" "Observatorio de los Derechos la Infancia y la Adolescencia"</t>
  </si>
  <si>
    <t>OSCAR FERNANDO BERMUDEZ ORTIZ</t>
  </si>
  <si>
    <t>VIPS-100</t>
  </si>
  <si>
    <t>Prestar sus servicios de asesoría, asistencia y apoyo a la gestión administrativa y académica del Proyecto de  Proyección Social “Auto-estima y discapacidad física motriz”, del año 2014 – sede Neiva</t>
  </si>
  <si>
    <t>OSCAR EDUARDO GUTIERREZ FLOREZ</t>
  </si>
  <si>
    <t>VIPS-101</t>
  </si>
  <si>
    <t>Prestar sus servicios profesionales en el desarrollo de los proyectos de investigación, uno: “Análisis socio jurídico de la violencia contra la mujer en"observatorio de los derechos de la infancia y la adolescencia.</t>
  </si>
  <si>
    <t xml:space="preserve">ELISABET AMOR ROMERO </t>
  </si>
  <si>
    <t>VIPS-102</t>
  </si>
  <si>
    <t>Prestar sus servicios profesionales de apoyo y asesoría en desarrollo de los proyectos “Centro de estudios de Paz” y,   “Construcción de una propuesta educativa para la paz, el perdón y la reconciliación con niños, niñas y jóvenes desde la investigación participativa</t>
  </si>
  <si>
    <t xml:space="preserve">NELSY RUIZ PALOMARES </t>
  </si>
  <si>
    <t>VIPS-103</t>
  </si>
  <si>
    <t xml:space="preserve">Realizar talleres de formación artística en el convenio 1003  procesos de formación artística y cultural por la paz y la convivencia en la región Surcolombiana </t>
  </si>
  <si>
    <t>EDINSON PASCUAS ESPINOSA</t>
  </si>
  <si>
    <t>VIPS-104</t>
  </si>
  <si>
    <t>Realizar talleres de formación artística en el convenio 1003  procesos de formación artística y cultural por la paz y la convivencia en la región Surcolombiana Huila y Putumayo entre el ministerio de Cultura y la Universidad Surcolombiana</t>
  </si>
  <si>
    <t xml:space="preserve">JESUS ERNESTO COQUECO VARGAS </t>
  </si>
  <si>
    <t>VIPS-105</t>
  </si>
  <si>
    <t xml:space="preserve">Prestar sus servicios como Auxiliar de Investigación en el área del Efecto del CO2 sobre el Cemento, en las actividades de investigación de la Adición al Convenio de Colaboración DHS No. 5211532 suscrito entre ECOPETROL S.A. y la Universidad Surcolombiana </t>
  </si>
  <si>
    <t xml:space="preserve">ANDRES FELIPE ROMERO ANDRADE </t>
  </si>
  <si>
    <t>VIPS-106</t>
  </si>
  <si>
    <t>Prestar servicios como médico residente de pediatría dentro del convenio No. 273519-2011,</t>
  </si>
  <si>
    <t xml:space="preserve">JAIRO ENRIQUE SALAZAR RIVERA </t>
  </si>
  <si>
    <t>VIPS-107</t>
  </si>
  <si>
    <t>Prestar sus servicios profesional par el apoyo del proyecto "GI2014SAL04</t>
  </si>
  <si>
    <t xml:space="preserve">JEINER IRIAN  SALAZAR TORRES </t>
  </si>
  <si>
    <t>VIPS-108</t>
  </si>
  <si>
    <t>Realizar las actividades asesoría y apoyo en los procesos académicos y administrativos del Macro Proyecto Ama-Gi</t>
  </si>
  <si>
    <t>EDWIN JAHIR CASTILLO LIEVANO</t>
  </si>
  <si>
    <t>VIPS-109</t>
  </si>
  <si>
    <t>Prestar sus servicios como encuestador centinela del Proyecto de Investigación de Menor Cuantía “Los accidentes de motociclistas en el departamento del Huila, período 2000-2012</t>
  </si>
  <si>
    <t xml:space="preserve">MARISOL ALVAREZ ESCALANTE </t>
  </si>
  <si>
    <t>VIPS-110</t>
  </si>
  <si>
    <t>Prestar servicios profesionales en desarrollo de los  proyectos de investigación y proyección social denominados "el derecho a la memoria historica ""talleres en formación y en derechos "</t>
  </si>
  <si>
    <t xml:space="preserve">MARIA DANIELA PERDOMO CHAVEZ </t>
  </si>
  <si>
    <t>VIPS-111</t>
  </si>
  <si>
    <t>Prestar servicios como auxiliar en los procesos logisticos "en el recurso" AMA GI"</t>
  </si>
  <si>
    <t xml:space="preserve">NASLY GIOMARA FARFAN PEREZ </t>
  </si>
  <si>
    <t>VIPS-112</t>
  </si>
  <si>
    <t xml:space="preserve">Prestar servicios de apoyo profesional dentro del proyecto “Análisis crítico de las novelas premiadas en la Bienal Nacional de Novela José Eustasio Rivera 1988-1994”. </t>
  </si>
  <si>
    <t>ERIKA DANIELA GUERRERO RINCON</t>
  </si>
  <si>
    <t>VIPS-113</t>
  </si>
  <si>
    <t>Prestar servicios de apoyo a la coordinación del proyecto "Análisi socio jurídico".</t>
  </si>
  <si>
    <t xml:space="preserve">HEIMAN AUGUSTO PATIO DAVID </t>
  </si>
  <si>
    <t>VIPS-114</t>
  </si>
  <si>
    <t xml:space="preserve">Prestar servicios profesionales en ejecución del proyecto de proyección social herbario SURCO </t>
  </si>
  <si>
    <t>FRANKLIN DIAZ POLANCO</t>
  </si>
  <si>
    <t>VIPS-115</t>
  </si>
  <si>
    <t>Prestar sus servicios profesionales de Asesoría y Apoyo en desarrollo del proyecto de proyección social de la Facultad de Ciencias Jurídicas y Políticas “Observatorio de los Derechos de la Infancia y la Adolescencia en la Ciudad de Neiva: Análisis y Formación sobre los Niños, Niñas  en Situación de Maltrato Infantil en la ciudad de Neiva</t>
  </si>
  <si>
    <t xml:space="preserve">OSCAR MAURICIO BARRERA BERMEO </t>
  </si>
  <si>
    <t>VIPS-116</t>
  </si>
  <si>
    <t>Prestar servicios como ingeniero agricola en el centro surcolombiano de investigación en café.</t>
  </si>
  <si>
    <t xml:space="preserve">WALTER ALEJANDRO  FERNANDEZ BARRERA </t>
  </si>
  <si>
    <t>VIPS-117</t>
  </si>
  <si>
    <t>Prestar servicios  para el suminsto de hosting y la realizacion de capacitaciones al equipo www. Contactoradio.com.co</t>
  </si>
  <si>
    <t>VIPS-118</t>
  </si>
  <si>
    <t>Prestar servicios de apoyo y asesoría para formar parte del equipo investigador responsable del proyecto "investigación evaluativa de los programas de licenciatura de la Facultad de Educación de la Universidad Surcolombiana".</t>
  </si>
  <si>
    <t xml:space="preserve">CRISTIAN FELIPE ORJUELA YACUE </t>
  </si>
  <si>
    <t>VIPS-119</t>
  </si>
  <si>
    <t>Prestar servicios como asesor de investigación en el proyecto "efectos de la corrupcion  y la criminalidad"</t>
  </si>
  <si>
    <t xml:space="preserve">CAMILO FABIAN GOMEZ SEGURA </t>
  </si>
  <si>
    <t>VIPS-120</t>
  </si>
  <si>
    <t>Prestar servicios como coinvestigador del proyecto de investigación" "efectos de la criminalidad en el crecimiento economico.</t>
  </si>
  <si>
    <t xml:space="preserve">HELIBERTO ARIZA GUERRERO </t>
  </si>
  <si>
    <t>VIPS-121</t>
  </si>
  <si>
    <t xml:space="preserve">ANA MILENA ARIAS HERMOSA </t>
  </si>
  <si>
    <t>VIPS-122</t>
  </si>
  <si>
    <t>BECTON DICKINSON DE COLOMBIA LTDA.</t>
  </si>
  <si>
    <t>VIPS-123</t>
  </si>
  <si>
    <t>entregar a título de venta reactivos marca Becton Dickinson para medición de citosinas por citometría para desarrollar actividades del convenio 273 COLCIENCIAS -USCO</t>
  </si>
  <si>
    <t xml:space="preserve">COLTEIN LTDA </t>
  </si>
  <si>
    <t>VIPS-124</t>
  </si>
  <si>
    <t>entregar a título de venta  8 sensores de monitoreo continuo de humedad de suelo.con un sensor de temperatura y conductividad Hidráulica.en desarrollo del proyecto de  Investigación denominado"Optimización del Recurso Hídrico en el Cultivo del Arroz</t>
  </si>
  <si>
    <t xml:space="preserve">BIANNA MELISSA CUBILLOS REBOLLEDO </t>
  </si>
  <si>
    <t>VIPS-126</t>
  </si>
  <si>
    <t>Prestar servicios de apoyo para el desarrollo del proyecto "Indicadores de menosprecio y reconocimiento de niños y niñas de Bogota y Neiva en situaciones de vida precaria"</t>
  </si>
  <si>
    <t xml:space="preserve">DUVIEL FABIAN LOPEZ OLIVEROS </t>
  </si>
  <si>
    <t>VIPS-127</t>
  </si>
  <si>
    <t>Prestar servicios de apoyo a la gestion de la V semana de la Ciencia la tecnologia e innovación</t>
  </si>
  <si>
    <t>OMAR ALVARO ALEXIS DIAZ CUELLAR</t>
  </si>
  <si>
    <t>VIPS-128</t>
  </si>
  <si>
    <t>Realizar labores logisticas y de apoyo en la V semana  de la ciencia, tecnologia e innovacion</t>
  </si>
  <si>
    <t xml:space="preserve">MARIA ISABEL CARRIZOSA SEGURA </t>
  </si>
  <si>
    <t>VIPS-129</t>
  </si>
  <si>
    <t xml:space="preserve">Prestar servicios de apoyo a las actividades administrativas para el desarrollo de la V semana de la ciencia, tecnologia e innovacion </t>
  </si>
  <si>
    <t xml:space="preserve">ALEJANDRA PAOLA PEREZ GONZALEZ </t>
  </si>
  <si>
    <t>VIPS-130</t>
  </si>
  <si>
    <t>Prestar servicios profesionales en la ejecucion del proyecto de investigacion "Estado de la practicas de enseñanza de la literatura en las instituciones educativas oficiales de Neiva"</t>
  </si>
  <si>
    <t xml:space="preserve">MIRYAM LILIANA SILVA STERLING </t>
  </si>
  <si>
    <t>VIPS-131</t>
  </si>
  <si>
    <t>Prestar sus servicios como coordinadora general del V semana de la ciencia, tecnologia e innovacion C-tel.</t>
  </si>
  <si>
    <t xml:space="preserve">JUAN CARLOS ALBARRACIN GALLEGO </t>
  </si>
  <si>
    <t>VIPS-132</t>
  </si>
  <si>
    <t>Prestar servicios de apoyo como comunicador social y periodista en el desarrollo del macroproyecto "Acompañamiento al proceso organizativo de defensa de la cuenca del rio magdalena y restablecimientos de los derechos humanos y los Desca de los afectados por la politica minero energetica en la zona centro y sur del departamento del Huila</t>
  </si>
  <si>
    <t xml:space="preserve">CINDY ALEXANDRA GUISA ROJAS </t>
  </si>
  <si>
    <t>VIPS-133</t>
  </si>
  <si>
    <t>Prestar servicios profesionales como coordinadora de comunicación y divulgación  de la 5a semana Dptal de la ciencia y la técnología en el marco del convenio Usco- Gobernación del Huila y la Camara de Comercio de Neiva.</t>
  </si>
  <si>
    <t xml:space="preserve">EIDER ANDRES CAMPO FERNANDEZ </t>
  </si>
  <si>
    <t>VIPS-134</t>
  </si>
  <si>
    <t>Prestar servicios profesionales como auxiliar de investigación en el proyecto"incidencia de las nociones  y prácticas de comunicación ,democracia en la participación de los actores del movimiento 20 de abril entre el 2009 y 2013 en le dpto del Huila.</t>
  </si>
  <si>
    <t xml:space="preserve">EVELYN  CUELLAR FERNANDEZ </t>
  </si>
  <si>
    <t>VIPS-135</t>
  </si>
  <si>
    <t>Prestar servicios profesionales como auxiliar de investigación en el proyecto"efectos dela corrupción y la criminalidad en el crecmiento economico.</t>
  </si>
  <si>
    <t xml:space="preserve">GEORGINA CORTES FRANCO </t>
  </si>
  <si>
    <t>VIPS-136</t>
  </si>
  <si>
    <t>Prestar servicios técnicos a la vicerrectoria de investigación y proyección social en actividades de investigación.</t>
  </si>
  <si>
    <t xml:space="preserve">MARIA CRISTINA QUINTERO LOSADA </t>
  </si>
  <si>
    <t>VIPS-137</t>
  </si>
  <si>
    <t>Prestar servicios profesionalesen deasarrollo del proyecto de investigación"Intervención Neurocognitiva Componente  "Teoria de la mente"</t>
  </si>
  <si>
    <t xml:space="preserve">DERLY CIBELLY LARA FIGUEROA </t>
  </si>
  <si>
    <t>VIPS-138</t>
  </si>
  <si>
    <t>Prestar servicios profesionales en ejecucion del proyecto "Diagnostico, factores criticos y lecciones de aprendizaje de las iniciativas empresariales financiadas por el Fondo Emprender en el Huila en el periodo comprendido entre 2002 y 2012"</t>
  </si>
  <si>
    <t>GISELLA BONILLA SANTOS</t>
  </si>
  <si>
    <t>VIPS-139</t>
  </si>
  <si>
    <t>Prestar sus servicios como auxiliar de investigacion dentro del marco del proyecto "intervencion neurocognitiva componente "teoria de la mente" en niños escolares con trastornos comportamentales" en ejecucion del convenio 202 de 2013 con Colciencias</t>
  </si>
  <si>
    <t>CORPORACION TURISTICA DEL CAQUETA CORTUCA</t>
  </si>
  <si>
    <t>VIPS-140</t>
  </si>
  <si>
    <t>prestar sus servicios para realizar la OPERACIÓN ejecución del Convenio 1004 USCO-MINISTERIO DE CULTURA JORNADAS ARTISTICAS Y CULTURALES POR LA PAZ Y LA CONVIVENCIA EN LA REGIÓN SURCOLOMBIANA HUILA, CAQUETA Y PUTUMAYO.</t>
  </si>
  <si>
    <t>HOTELS AND TOURISM INVERSIONES S. EN C.</t>
  </si>
  <si>
    <t>VIPS-142</t>
  </si>
  <si>
    <t>Prestar el servicio de HOSPEDAJE Y ALIMENTACIÓN en desarrollo del 1 encuentro regional de redes zonales dentro de las actividades del  Convenio No. 020 USCO-GOBERNACION DEL HUILA "V SEMANA DEPARTAMENTAL DE LA CIENCIA, TECNOLOGIA E INNOVACION</t>
  </si>
  <si>
    <t>OFELIA RAMIREZ LOZADA</t>
  </si>
  <si>
    <t>VIPS-143</t>
  </si>
  <si>
    <t xml:space="preserve">Prestar servicios profesionales como coinvestigadora dentro de las actividades del proyecto"Acciones Colectivas  y Política y Minero Energética en el Huila" </t>
  </si>
  <si>
    <t>MELISSA FERNANDA PERDOMO SANCHEZ</t>
  </si>
  <si>
    <t>VIPS-144</t>
  </si>
  <si>
    <t xml:space="preserve">Prestar apoyo de las actividades del proyecto "Acciones Colectivas y Políticas Minero Energética en el Huila </t>
  </si>
  <si>
    <t xml:space="preserve">KARLA MARIA BERNAL VARGAS </t>
  </si>
  <si>
    <t>VIPS-145</t>
  </si>
  <si>
    <t>prestar servicios como auxiliar de investigación en el conevion No5211532 Ecopetrol -Usco.</t>
  </si>
  <si>
    <t>DAVID RODRÍGUEZ GUZMAN</t>
  </si>
  <si>
    <t>VIPS-146</t>
  </si>
  <si>
    <t>Prestar servicios de apoy en desarrollo del proyecto solidario"  FaseII proyecto atención jurídica a victimas en la ciudad de Neiva-Algeciras"</t>
  </si>
  <si>
    <t>STEFANNY CALLEJAS VIUCHY</t>
  </si>
  <si>
    <t>VIPS-147</t>
  </si>
  <si>
    <t>Prestar servicios profesionales en desarrollo del proyecto de investigación "reconocimiento de las prácticas ,procesos y dinamicas  comunicativas de ocho municipios del Huila"</t>
  </si>
  <si>
    <t>DIEGO HERNAN RIOS DIAZ</t>
  </si>
  <si>
    <t>VIPS-148</t>
  </si>
  <si>
    <t>Prestar servicios profesionales en desarrollo del convenio 5211532 Ecopetrol -usco</t>
  </si>
  <si>
    <t xml:space="preserve">LORENA LUCIA LOZANO BAHAMÓN </t>
  </si>
  <si>
    <t>VIPS-149</t>
  </si>
  <si>
    <t>Realizar talleres de formación artistica en el convenio 1003 procesos de formación artisitca y cultural.ministerio de cultura -Usco</t>
  </si>
  <si>
    <t>ROLANDO CENTENO TAPIERO</t>
  </si>
  <si>
    <t>VIPS-150</t>
  </si>
  <si>
    <t>prestar servicios de apoyo profesional dentro del proyecto"lecciones fracasos empresariales en la ciudad de Neiva 2000 -2010"</t>
  </si>
  <si>
    <t>A.R.C ANALISIS Y C.I. S.A.S</t>
  </si>
  <si>
    <t>VIPS-153</t>
  </si>
  <si>
    <t>Entregar a título de venta reactivos para laboratorio necesarios para dar cumplimiento a la ejecución del convenio No 273</t>
  </si>
  <si>
    <t>YINA SIRLEY SANCHEZ ESPINOSA</t>
  </si>
  <si>
    <t>VIPS-161</t>
  </si>
  <si>
    <t>Prestar servicios de apoyo profesional dentro del proyecto"Medicion del Impacto de acuerdo al libre comercio con Estados Unidos en el caso del Dtpo del Huila"</t>
  </si>
  <si>
    <t>FABIAN ANDRES MOLANO VASQUEZ</t>
  </si>
  <si>
    <t>VIPS-162</t>
  </si>
  <si>
    <t>Prestar servicios de apoyo profesional dentro del proyecto"Vivencias de las expresiones deportivas y lúdicas en los polideportivos"</t>
  </si>
  <si>
    <t xml:space="preserve">YANETH LILIANA RUIZ OSORIO </t>
  </si>
  <si>
    <t>VIPS-163</t>
  </si>
  <si>
    <t>Prestar servicios como coinvestigador en el proyecto"Evolucion de los Atributos de calidad en el quesillo Huilense en almacenamiento refrigerado"</t>
  </si>
  <si>
    <t>JOHON EDINSON PERDOMO MONTAÑA</t>
  </si>
  <si>
    <t>VIPS-164</t>
  </si>
  <si>
    <t>Prestar servicios Profesional dentro del proyecto"Vivencias de las expresiones deportivas y lúdicas en los polideportivos</t>
  </si>
  <si>
    <t xml:space="preserve">MARIA FERNANDA JAIME OSORIO </t>
  </si>
  <si>
    <t>VIPS-165</t>
  </si>
  <si>
    <t>Prestar servicios como investigador en el proyecto"Analisis de las Practicas pedagogicas de los docentes  del intituto de lenguas extranjeras de la Universidad"</t>
  </si>
  <si>
    <t xml:space="preserve">JAIME MONJE MAHECHA </t>
  </si>
  <si>
    <t>VIPS-166</t>
  </si>
  <si>
    <t>Prestar servicios tecnicos para el desarrollo del el proyecto"Instituciones educativas promotoras de salud en el Dpto del Huila"</t>
  </si>
  <si>
    <t>COOPERATIVA DE MOTORISTAS DEL HUILA Y CAQUETA</t>
  </si>
  <si>
    <t>VIPS-168</t>
  </si>
  <si>
    <t>Prestar sus servicios de transporte terrestre durante el desarrollo de la 5 semana de la ciencia, tecnologia e inovacion en ejecución del convenio no. 020 suscrito con la gobernación del huila.</t>
  </si>
  <si>
    <t>VIPS-169</t>
  </si>
  <si>
    <t>Prestar servicios en ejecucion del proyecto de investigacion factores de riesgo de exceso de volumen de liquidos en pacientes hemodializados hospitalizados en el servicio de medicina interna HUHMPN, neiva 2014</t>
  </si>
  <si>
    <t>CARLOS JAVIER PASTRANA DIAZ</t>
  </si>
  <si>
    <t>VIPS-170</t>
  </si>
  <si>
    <t>Prestar servicios en ejecucion de investigacion del grupo cuidar Significado de la experiencia frente al diagnostico de cancer en pacientes del hospital universitario Hernando Moncaleano Perdomo de Neiva - 2014</t>
  </si>
  <si>
    <t>ULDREY HERNANDO CRUZ MANCILLA</t>
  </si>
  <si>
    <t>VIPS-171</t>
  </si>
  <si>
    <t>Prestar sus servicios profesionales en ejecucion del proyecto de investigacion Significado de la experiencia frente al diagnostico de cancer en pacientes del hospital universitario Hernando Moncaleano Perdomo de Neiva - 2014</t>
  </si>
  <si>
    <t>BETUEL BONILLA ROJAS</t>
  </si>
  <si>
    <t>VIPS-172</t>
  </si>
  <si>
    <t>Prestar servicios para realizar el documento estado del arte de la Proyeccion Social de la Universidad Surcolombiana 2007-2013</t>
  </si>
  <si>
    <t xml:space="preserve">CARLOS ALBERTO RAMIREZ MORENO </t>
  </si>
  <si>
    <t>VIPS-180</t>
  </si>
  <si>
    <t>Prestar el servicio logistico para la socialización de los resultados Investigativos de los 80 Grupos Ondas 2014 y la construcción de las comunidades de saber y conocimiento.</t>
  </si>
  <si>
    <t>VIPS-183</t>
  </si>
  <si>
    <t>Apoyar y asesorar juridica, académica y administrativamente el proceso de capacitación del programa Recurso Ama-Gi.</t>
  </si>
  <si>
    <t>ANA MARIA RUBIO QUINTERO</t>
  </si>
  <si>
    <t>VIPS-184</t>
  </si>
  <si>
    <t>Prestar sus servicios como asistente editorial de la Revista Entornos de la Universidad Surcolombiana</t>
  </si>
  <si>
    <t>ANDRES FELIPE TARAZONA</t>
  </si>
  <si>
    <t>VIPS-188</t>
  </si>
  <si>
    <t>Prestar servicios como traductor de idioma  español al idioma ingles de los 22 titulos de los artículos y 22 resumenes  las palabras claves,la teología y las pautas para los autores Revista Entornos No 27 Volumen1,</t>
  </si>
  <si>
    <t>MARIA CAMILA CARDOZO FIERRO</t>
  </si>
  <si>
    <t>VIPS-189</t>
  </si>
  <si>
    <t>Prestar servicios de apoyo ala gestion del proyecto "prácticas  nearrativas  de los niños y niñas para la construcción de una mejor ciudad".</t>
  </si>
  <si>
    <t>YURI TATIANA CAMPO CERQUERA</t>
  </si>
  <si>
    <t>VIPS-190</t>
  </si>
  <si>
    <t>Prestar servicios para el desarrollo  de estrategias  y productos comunicativos audiovisuales del macro proyecto "mejoramiento de la seguridad vial en el municipio de Neiva y la usco.</t>
  </si>
  <si>
    <t>MARIA TAMAYO URREA</t>
  </si>
  <si>
    <t>VIPS-192</t>
  </si>
  <si>
    <t>Prestar servicios profesionales en desarrollo de las actividades del proyecto"La seguridad alimentaria y el acceso ala agua como derechos fundamentales en colombia"</t>
  </si>
  <si>
    <t>MARIA JIMENA DUSSAN LARA</t>
  </si>
  <si>
    <t>VIPS-194</t>
  </si>
  <si>
    <t>Prestar servicios de apoyo ala gestion del proyecto de Investigación Aislamiento y amplificación y amplificación de Micrornas en muestras  de Orina  en pacientes con Ca de protasta"</t>
  </si>
  <si>
    <t>DISTRIBUIDORA RAYCO S.A.S</t>
  </si>
  <si>
    <t>VIPS-197</t>
  </si>
  <si>
    <t>Entregar a título de venta nevera para el Centro  Surcolombiano de Investigación de cafe Cesurcafe.</t>
  </si>
  <si>
    <t xml:space="preserve">HENIO ANDRES RAMIREZ CAPERA </t>
  </si>
  <si>
    <t>VIPS-199</t>
  </si>
  <si>
    <t>Prestar servicios profesionales de apoyo investigativo para el proyecto "Arbitraje Internacional y su aplicación en la nueva ley colombiana de arbitraje.</t>
  </si>
  <si>
    <t xml:space="preserve">DERLY PIEDAD VALENCIA GONZALEZ </t>
  </si>
  <si>
    <t>VIPS-200</t>
  </si>
  <si>
    <t>Prestar servicios profesionales de apoyo investigativo para el proyecto "impacto de las regalias petroleras  en el dpto del Huila en los años 1990-2010.</t>
  </si>
  <si>
    <t>CLAUDIA MARCELA BONILLA BENITEZ</t>
  </si>
  <si>
    <t>VIPS-201</t>
  </si>
  <si>
    <t>Prestar servicios profesionales en comunicación social para el proyecto "Acompañamiento psicosocial a las victimas  del conflicto armado de algeciras.</t>
  </si>
  <si>
    <t xml:space="preserve">PABLO ARTURO MUÑOZ PAREDES </t>
  </si>
  <si>
    <t>VIPS-202</t>
  </si>
  <si>
    <t>Prestar servicios  de apoyo en la ejecución del proyecto "diseño implementación  de un analizador basico de gases para emisiones"</t>
  </si>
  <si>
    <t>SERGIO ANDRES BERMEO ARTUNDUAGA</t>
  </si>
  <si>
    <t>VIPS-203</t>
  </si>
  <si>
    <t xml:space="preserve">Prestar sus servicios como auxiliar de investigación para desarrollar el proyecto "Estructuración del pedolarium del departamento del Huila con fines de exhibición, capacitación y transferencia de tecnología en suelos" </t>
  </si>
  <si>
    <t>JHON EDER MONTERO ESPINOSA</t>
  </si>
  <si>
    <t>VIPS-204</t>
  </si>
  <si>
    <t>Prestar sus servicios como auxiliar de investigación para desarrollar el proyecto "Estructuración del pedolarium del departamento del Huila con fines de exhibición, capacitación y transferencia de tecnología en suelos</t>
  </si>
  <si>
    <t>JEISSON ARLEY LASSO LOZANO</t>
  </si>
  <si>
    <t>VIPS-205</t>
  </si>
  <si>
    <t>Prestar servicios profesionales en ejecución del proyecto de investigación “Análisis de la suspensión provisional de los actos administrativos como medida cautelar conforme a la ley 1437 de 2011</t>
  </si>
  <si>
    <t>ERIKA ROCIO SUAZA IBAÑEZ</t>
  </si>
  <si>
    <t>VIPS-206</t>
  </si>
  <si>
    <t>Prestar los servicios de apoyo para el desarrollo del proyecto “Acompañamiento  psicosocial a las víctimas del conflicto armado de Algeciras</t>
  </si>
  <si>
    <t>JAIZA GIBERTH POLANIA CASTAÑEDA</t>
  </si>
  <si>
    <t>VIPS-207</t>
  </si>
  <si>
    <t>Prestar servicios profesionales en ejecución del Proyecto de Investigación “Percepciones, significados y usos dados por docentes de la Universidad Surcolombiana a las tecnologías de la información y la comunicación (TIC) en relación con estándares de competencias en TIC para profesores Universitarios</t>
  </si>
  <si>
    <t>VIPS-208</t>
  </si>
  <si>
    <t xml:space="preserve">Prestar servicios de apoyo en desarrollo del Proyecto de Proyección Social de la Facultad de Ciencias Jurídicas y Políticas de la Universidad Surcolombiana denominado Recurso Ama-Gi </t>
  </si>
  <si>
    <t>KATHERINE SOTO GOMEZ</t>
  </si>
  <si>
    <t>VIPS-209</t>
  </si>
  <si>
    <t xml:space="preserve">Prestación de servicios como Auxiliar de proyección social para el proyecto en ejecución denominado “Programa de negocios inclusivos en el sector cafetero del Departamento del Huila (Primera Fase)” </t>
  </si>
  <si>
    <t>VIPS-210</t>
  </si>
  <si>
    <t>Prestar servicios Profesionales en ejecución del proyecto de investigación Formas de Emprendimientos Culturales reconocidos en la ciudad de Neiva en los campos de la Música Andina Colombiana, la Danza Folclórica y el Teatro Callejero</t>
  </si>
  <si>
    <t>MARITZA BONILLA CORDOBA</t>
  </si>
  <si>
    <t>VIPS-211</t>
  </si>
  <si>
    <t>Prestar servicios profesionales en la construcción en el sistema  Open Journal System de todas las ediciones de  las Revistas Pielagus e Ingeniería y Región</t>
  </si>
  <si>
    <t xml:space="preserve">DANNY LEANDRO MONTAÑA </t>
  </si>
  <si>
    <t>VIPS-212</t>
  </si>
  <si>
    <t>Realizar la corrección de estilo del informe final de los proyectos de proyección social: Observatorio de los Derechos de la Infancia y la Adolescencia en la Ciudad de Neiva: Análisis y Formación sobre los Niños, Niñas en Situación de Maltrato Infantil en la ciudad de Neiva, y “Atención Jurídica a Víctimas en la ciudad de Neiva – Algeciras –Fase II” de la Facultad de Ciencias Jurídicas y Políticas de la Universidad Surcolombiana</t>
  </si>
  <si>
    <t>LEONARDO CABRERA GONZALEZ</t>
  </si>
  <si>
    <t>VIPS-213</t>
  </si>
  <si>
    <t xml:space="preserve">Prestacion de servicios como auxiliar de proyección social para el proyecto en ejecución denominado "Programa de negocios inclusivos en el sector cafetero del Departamento del Huila ( Primera Fase)" </t>
  </si>
  <si>
    <t>MARIA JIMENA BELLO MARTINEZ</t>
  </si>
  <si>
    <t>VIPS-214</t>
  </si>
  <si>
    <t>Prestar servicios profesionales en la ejecución de los proyectos de investigación GI2014ECO08, GI2014ECO05 y el proyecto de proyección Social “Gestión de Auditoria y 
Gestión fiscal de la Contraloría Departamental del Huila</t>
  </si>
  <si>
    <t>SAMUEL ENRIQUE DE ARCO AVILA</t>
  </si>
  <si>
    <t>VIPS-215</t>
  </si>
  <si>
    <t>Prestar servicios profesionales en la construcción en el sistema  Open Journal System de todas las ediciones de  la Revista Entornos</t>
  </si>
  <si>
    <t>MARIA NATALIA DEL PILAR DUQUE HIGUERA</t>
  </si>
  <si>
    <t>VIPS-216</t>
  </si>
  <si>
    <t>Prestar servicios profesionales en Psicologia en apoyo al proyecto de Priyección social solidaria de la Facultad de Salud " Formación  e inteveción comunitaria clinica del Buen Trato" de la Facultad de Salud</t>
  </si>
  <si>
    <t>LISIMACO VALLEJO CUELLAR</t>
  </si>
  <si>
    <t>VIPS-217</t>
  </si>
  <si>
    <t>Prestar sus servicios profesionales en la compilación y análisis de las memorias de eventos académicos realizados en el grupo Dneuropsy</t>
  </si>
  <si>
    <t>VIPS-218</t>
  </si>
  <si>
    <t xml:space="preserve">Prestar servicios en el procesamiento y análisis estadistico en ejecución del macroproyecto del Proyección Social "Mejoramiento de la seguridad vial en el Municipio de Neiva y en la Universidad Surcolombiana" y el proyecto de Investigación de menor cuantia con codigo GI2014SAL05, de la Facultad de Salud. </t>
  </si>
  <si>
    <t xml:space="preserve">MARIA ALEJANDRA RODRIGUEZ ALVIRA </t>
  </si>
  <si>
    <t>VIPS-219</t>
  </si>
  <si>
    <t xml:space="preserve">Prestar sus servicios de apoyo en el proyecto de investigación: significado de la relación cuidador principal y persona objeto de cuidado </t>
  </si>
  <si>
    <t xml:space="preserve">MARIA FERNANDA TORREJANO DELGADO </t>
  </si>
  <si>
    <t>VIPS-220</t>
  </si>
  <si>
    <t xml:space="preserve">Prestar servicios como profesional para el  apoyo al proyecto No GI2014SAL04 “Caracterización de la Infección de Vias Urinarias (Ivu) En Gestantes. E.S.E. San Carlos Aipe. 2014” </t>
  </si>
  <si>
    <t xml:space="preserve">MARIA MARGARITA SALAS PERDOMO </t>
  </si>
  <si>
    <t>VIPS-221</t>
  </si>
  <si>
    <t>Prestar servicios de apoyo  para el desarrollo del proyecto “indicadores de menosprecio y reconocimiento de niños y niñas de Bogotá  y  Neiva en situaciones de vida precaria</t>
  </si>
  <si>
    <t xml:space="preserve">NATALIA BAHAMON YABOR </t>
  </si>
  <si>
    <t>VIPS-222</t>
  </si>
  <si>
    <t>Prestar servicios técnicos para el desarrollo del proyecto “Indicadores de menosprecio y reconocimiento de niños y niñas de Bogotá y Neiva en situaciones de vida precaria</t>
  </si>
  <si>
    <t>VIPS-223</t>
  </si>
  <si>
    <t>Prestar servicios Profesionales en el desarrollo de los Proyectos de Investigación “Análisis de los Sistemas Contables de las Microempresas ubicadas en la ciudad de Neiva Departamento del Huila frente al Marco Técnico Normativo de Información Financiera para las Microempresas (NIIF PYMES) y el Proyecto “Implementación de la Contabilidad ambiental en las empresas de servicios de transporte de carga ubicadas en la Ciudad de Neiva</t>
  </si>
  <si>
    <t>CARLOS ERNESTO GOMEZ SANCHEZ</t>
  </si>
  <si>
    <t>VIPS-224</t>
  </si>
  <si>
    <t>Prestar servicios como Realizador de productos comunicativos radiales y audiovisuales de Investigación para el Desarrollo del Proyecto Incidencia de las Nociones y Prácticas de Comunicación, Democracia, ciudadanía, política y lo público en la participación de los actores del Movimiento 20 de Abril en el departamento del Huila, durante el periodo comprendido entre 2009 – 2013</t>
  </si>
  <si>
    <t xml:space="preserve">HERMES GONZALEZ HERNANDEZ </t>
  </si>
  <si>
    <t>VIPS-225</t>
  </si>
  <si>
    <t>Prestar servicios profesionales dentro del marco del proyecto  “Intervención neurocognitiva componente "Teoría de la Mente" en niños escolares con Trastornos comportamentales” en ejecución del Convenio 202 de 2013 con Colciencias</t>
  </si>
  <si>
    <t>OSCAR OCTAVIO TRUJILLO NARVAEZ</t>
  </si>
  <si>
    <t>VIPS-226</t>
  </si>
  <si>
    <t xml:space="preserve">Prestar servicios profesionales  en la capacitación a talleristas del Grupo “ACUNARTE” y participantes del proyecto “Ociocreativo” de la comunidad del Barrio José Eustacio Rivera de la comuna tres de Neiva </t>
  </si>
  <si>
    <t>JUAN CARLOS CUELLAR SANTOS</t>
  </si>
  <si>
    <t>VIPS-227</t>
  </si>
  <si>
    <t>Prestar servicios de apoyo y Asesoría al Proceso de Capacitación del Programa Recurso Ama-Gi.</t>
  </si>
  <si>
    <t xml:space="preserve">NINI YOHANNA FIGUEROA ROJAS </t>
  </si>
  <si>
    <t>VIPS-228</t>
  </si>
  <si>
    <t xml:space="preserve">Prestar Servicios Profesionales en Psicología en apoyo al proyecto de Proyección Social Solidaria de la Facultad de Salud  “Cuidado domiciliario",  de la Facultad de Salud </t>
  </si>
  <si>
    <t xml:space="preserve">RUTH GIL CHACON </t>
  </si>
  <si>
    <t>VIPS-229</t>
  </si>
  <si>
    <t>Prestar servicios  profesionales en ejecución del proyecto de "sesibilización en empremdimiento  para estudiantes del primer semestre de los progrmas de pregrado"</t>
  </si>
  <si>
    <t>CLAUDIA PATRICIA CANTILLO</t>
  </si>
  <si>
    <t>VIPS-230</t>
  </si>
  <si>
    <t>Prestar servicios  profesionales en ejecución del proyecto de investigación “Factores de riesgo de exceso de volumen de líquidos en pacientes hemodializados hospitalizados en el servicio de Medicina Interna, HUHMPN, Neiva 2014</t>
  </si>
  <si>
    <t>JORGE ANDRES RAMOS CASTAÑEDA</t>
  </si>
  <si>
    <t>VIPS-231</t>
  </si>
  <si>
    <t>Prestar servicios  profesionales en ejecución del proyecto de investigación Factores de riesgo de exceso de volumen de líquidos en pacientes hemodializados hospitalizados en el servicio de Medicina Interna, HUHMPN, Neiva 2014</t>
  </si>
  <si>
    <t>CLUB EMPRESARIAL Y DE NEGOCIOS S.A.S.</t>
  </si>
  <si>
    <t>VIPS-239</t>
  </si>
  <si>
    <t>Prestar el servicio de apoyo logístico para la realización de la V FERIA DE LA CIENCIA LA TECNOLOGIA Y LA INNOVACION QUE SE REALIZARA EN EL MUNICIPIO DE NEIVA EN EJECUCION DEL CONVENIO No. 020 SUSCRITO ENTRE LA USCO y la GOBERNACION DEL HUILA.</t>
  </si>
  <si>
    <t>VIPS-241</t>
  </si>
  <si>
    <t>Prestar servicios  profesionales en ejecución del proyecto de investigación"determinantes del rendimiento academico en regiones desarrolldas   y en desarrollo  de colombia: una aproximacion a partir de un modelo de combinacón de corte transversal.</t>
  </si>
  <si>
    <t>OSCAR HERNAN CERQUERA LOSADA</t>
  </si>
  <si>
    <t>VIPS-242</t>
  </si>
  <si>
    <t xml:space="preserve">NOTINET LTDA </t>
  </si>
  <si>
    <t>VIPS-245</t>
  </si>
  <si>
    <t>prestar sus servicios de Renovación de la Suscripción a la Base de Datos Virtual Especializada en Contenidos Jurídicos.En desarrollo de las actividades del semillero de Investigación"ANALISIS DE LAS POLÍTICAS PÚBLICAS EN SALUD DEL DEPARTAMENTO DEL HUILA".</t>
  </si>
  <si>
    <t xml:space="preserve">LUISA FERNANDA MANOSALVA  BONILLA </t>
  </si>
  <si>
    <t>VIPS-249</t>
  </si>
  <si>
    <t>Prestar servicios  profesionales en diagramación y diseño gráfico  de los libros manual para el abordaje del TDC  y RECOVIDA: Recuperando el control de mi vida</t>
  </si>
  <si>
    <t xml:space="preserve">DIVA GISELA CERON CHARRY </t>
  </si>
  <si>
    <t>VIPS-252</t>
  </si>
  <si>
    <t>Prestar el servicio de divulgacion en medios de comunicación de los resultados de las investigaciones del programa ONDAS.</t>
  </si>
  <si>
    <t>YAMILE MARIN SANCHEZ</t>
  </si>
  <si>
    <t>VIPS-254</t>
  </si>
  <si>
    <t>Prestar servicios  profesionales en ejecución del proyecto de proyección social herbario SURCO</t>
  </si>
  <si>
    <t>LUIS ERNESTO PEREZ MELENDEZ</t>
  </si>
  <si>
    <t>VIPS-255</t>
  </si>
  <si>
    <t>Prestar servicios de apoyo logistico  actividades 5 semana de la ciencia, tecnología e innovación en el municipios de neiva, garzón, pitalito, la plata y villavieja en ejecución del convenio 0178 colciencias - usco</t>
  </si>
  <si>
    <t>CARLOS EDUARDO CUELLAR SANTANILLA</t>
  </si>
  <si>
    <t>VIPS-256</t>
  </si>
  <si>
    <t>Prestar sus servicios como experto en energias alternativas para en ejecucion del Convenio N. 078 Fidubogota (Colciencias) - USCO en desarrollo de la 5 semana departamental de la Ciencia, Tecnologia e Innovación.</t>
  </si>
  <si>
    <t>HENRY PIMENTEL</t>
  </si>
  <si>
    <t>VIPS-257</t>
  </si>
  <si>
    <t>Prestar servicios profesionales como contador público en la ejecución de los Convenios Nos 001, 005 y 006 de 2014 suscritos entre INFIHUILA y la Universidad Surcolombiana</t>
  </si>
  <si>
    <t>DIANA MARCELA AGUIRRE FERNANDEZ</t>
  </si>
  <si>
    <t>VIPS-258</t>
  </si>
  <si>
    <t>Prestar servicios profesionales como coinvestigador en el desarrollo del proyecto de investigación en ejecución del Convenio N° 001 de 2014</t>
  </si>
  <si>
    <t>DIANA LORENA FLOREZ RIVERA</t>
  </si>
  <si>
    <t>VIPS-259</t>
  </si>
  <si>
    <t xml:space="preserve">Prestar servicios de apoyo técnico en el desarrollo del proyecto de investigación en ejecución del Convenio N° 001 de 2014. </t>
  </si>
  <si>
    <t>ANGELICA MARIA CASTILLO JIMENEZ</t>
  </si>
  <si>
    <t>VIPS-260</t>
  </si>
  <si>
    <t xml:space="preserve">Prestar servicios profesionales como coinvestigador en el desarrollo del proyecto de investigación en ejecución del Convenio N° 001 de 2014 </t>
  </si>
  <si>
    <t>BEATRIZ ELENA ZAPATA BERRUECOS</t>
  </si>
  <si>
    <t>VIPS-261</t>
  </si>
  <si>
    <t>Prestar servicios profesionales como coinvestigador en el desarrollo del proyecto de investigación en ejecución del Convenio N° 005 de 2014</t>
  </si>
  <si>
    <t>VIPS-262</t>
  </si>
  <si>
    <t>Prestar servicios profesionales como coinvestigador en el desarrollo del proyecto de investigación en ejecución del Convenio N° 006 de 2014</t>
  </si>
  <si>
    <t>RAFAEL ROSADO PUCCINI</t>
  </si>
  <si>
    <t>VIPS-263</t>
  </si>
  <si>
    <t xml:space="preserve">Prestar servicios profesionales como coinvestigador en el desarrollo del proyecto de investigación en ejecución del Convenio N° 006 </t>
  </si>
  <si>
    <t>VIPS-264</t>
  </si>
  <si>
    <t xml:space="preserve">Prestar servicios profesionales como coinvestigador en el desarrollo del proyecto de investigación en ejecución del Convenio N° 005 </t>
  </si>
  <si>
    <t>JULIO ALBERTO GONZALEZ ACOSTA</t>
  </si>
  <si>
    <t>VIPS-265</t>
  </si>
  <si>
    <t xml:space="preserve">Prestar servicios técnicos en el desarrollo del proyecto de investigación en ejecución del Convenio N° 006 de 2014 </t>
  </si>
  <si>
    <t>MARISOL MORENO HERNANDEZ</t>
  </si>
  <si>
    <t>VIPS-267</t>
  </si>
  <si>
    <t>Prestar servicios  profesionales como investigador del grupo simbiosis Hombre y Naturaleza de la Universidad Surcolombiana</t>
  </si>
  <si>
    <t>EDITORIAL EL MANUAL MODERNO COLOMBIA S.A.S</t>
  </si>
  <si>
    <t>VIPS-270</t>
  </si>
  <si>
    <t>Entregar a título de venta Bateria para ser utilizados en investigación en ejecución del Convenio No. 202 de 2013.</t>
  </si>
  <si>
    <t>VIPS-271</t>
  </si>
  <si>
    <t>ESPECIALISTAS DEL CAFÉ S.A.</t>
  </si>
  <si>
    <t>VIPS-280</t>
  </si>
  <si>
    <t>Entregar a título de venta materiales y elementos de laboratorio con destino al Centro Surcolombiano de Investigación de Café "CESURCAFE"</t>
  </si>
  <si>
    <t>YULY ALEJANDRA PERDOMO AGUIRRE</t>
  </si>
  <si>
    <t>VIPS-282</t>
  </si>
  <si>
    <t>Prestar servicios de apoyo en el desarrollo del proyecto "Implementacion de tecnicas de caracterizacióngenetica de planteles de reproductores de tilapia niotica…"en ejecución del convenio No.004 de 2014 INFIHUILA - USCO.</t>
  </si>
  <si>
    <t>LUISA PAOLA ESPINOSA LEON</t>
  </si>
  <si>
    <t>VIPS-283</t>
  </si>
  <si>
    <t>Prestar sus servicios tecnicos como coinvestigadora en ejecución del proyecto "Implementacion de tecnicas de caracterizacióngenetica de planteles de reproductores de tilapia niotica…"en ejecución del convenio No.004 de 2014 INFIHUILA - USCO.</t>
  </si>
  <si>
    <t>WILSON RODRIGO CRUZ FLOR</t>
  </si>
  <si>
    <t>VIPS-284</t>
  </si>
  <si>
    <t>VIPS-285</t>
  </si>
  <si>
    <t>Prestar servicios profesionales para realizar el apoyo en la redacción del documento final del proyecto de investigación "Analisis sociojuridico de la violencia contra la mujer en los espacios publicos dela ciudad de Neiva, Ibague, Florencia y Mocoa"</t>
  </si>
  <si>
    <t>ISMAEL ENRIQUE TOVAR PARADA</t>
  </si>
  <si>
    <t>VIPS-286</t>
  </si>
  <si>
    <t>Entregar a título de venta materiales de oficina en ejecución del convenio 020 de 2014 "realización de la V Semana ddepartamental de la Ciencia, tecnología e innovación.</t>
  </si>
  <si>
    <t>VIPS-287</t>
  </si>
  <si>
    <t>Prestar servicio para el hosting, nombre del dominio, rediseño y adaptación movil de la plataforma del periodico digital SUREGION.COM</t>
  </si>
  <si>
    <t>XIMENA DEL PILAR CASTAÑEDA</t>
  </si>
  <si>
    <t>VIPS-288</t>
  </si>
  <si>
    <t>Prestar sus servicios en ejecución de los proyectos de investigacion de la facultad de salud - Grupo investigacion Salud y grupos vulnerables con codigos GI2014SAL02 y GI2014SAL03</t>
  </si>
  <si>
    <t>ALEXANDER TRUJILLO BACA</t>
  </si>
  <si>
    <t>VIPS-289</t>
  </si>
  <si>
    <t>Prestar sus servicios de corrector de estilo de articulos en el proyecto de investigacion: Significado de la relación cuidador principal y persona objeto de cuidado</t>
  </si>
  <si>
    <t>JOHNATAN JAVIER OTERO DEVIA</t>
  </si>
  <si>
    <t>VIPS-290</t>
  </si>
  <si>
    <t>Prestar sus servicios profesionales en la realización de los informes finales y corrección de estilo de los proyectos de investigación GI2014CJP01 y GI2014CJP05 del Grupo de investigación Con-ciencia juridica de la Facultad de ciencias juridicas y politicas de la Univerisdad Surcolombiana</t>
  </si>
  <si>
    <t>JHON MAURICIO MARTINEZ RIOS</t>
  </si>
  <si>
    <t>VIPS-291</t>
  </si>
  <si>
    <t>Prestar servicio de apoyo juridico y administrativo en la Vicerrectoria de Investigación y Poryeccion Social</t>
  </si>
  <si>
    <t>MARIA ANGELICA CACHAYA BOHORQUEZ</t>
  </si>
  <si>
    <t>VIPS-292</t>
  </si>
  <si>
    <t>Prestar servicios de apoyo al proceso de creación de la Maestria en comunicación de lo publico a la facultad de ciencias sociales y humanas</t>
  </si>
  <si>
    <t>VIPS-293</t>
  </si>
  <si>
    <t>Prestar sus servicios en labores logisticas y de apoyo en la V semana de la ciencia, tecnologia e innovacion en el departamento del Huila</t>
  </si>
  <si>
    <t xml:space="preserve">LUIS IGNACIO MURCIA MOLINA </t>
  </si>
  <si>
    <t>VIPS-294</t>
  </si>
  <si>
    <t>Prestar sus servicios para la correccion de estilo, la graficacion y el diagramado del informe final del proyecto "Hacia la genealogia de la investigacion en la Facultad de educacion de la Universidad Surcolombiana".</t>
  </si>
  <si>
    <t>CAMILO ERNESTO RIVERA DUSSAN</t>
  </si>
  <si>
    <t>VIPS-295</t>
  </si>
  <si>
    <t>Prestar servicios como auxiliar en todas las actividades relacionadas con la edición, evaluación de articulos y publicacion de la edición especial de la revista ingenieria y región de la Facultad de Ingenieria</t>
  </si>
  <si>
    <t>VIPS-296</t>
  </si>
  <si>
    <t xml:space="preserve">Brindar el servicio de apoyo logístico consistente en salón,equipos,estacion de agua y cafe, en desarrollo del I ENCUENTRO SURCOLOMBIANO DE APROPIACION  SOCIAL DEL CONOCIMIENTO UN APORTE DESDE LA INVESTIGACION Y LA PROYECCION SOCIAL" </t>
  </si>
  <si>
    <t>ANALYTICA SAS</t>
  </si>
  <si>
    <t>VIPS-297</t>
  </si>
  <si>
    <t>Entregar a titulo de venta elementos para laboratorio necesarios para dar cumplimiento a la ejecución del convenio No. 273 proyecto de investigación "identificación de las celulas productoras de citoquinas circulantes inducidas en niños naturalmente infectados con virus de dengue y su asociación con la severidad clinica".</t>
  </si>
  <si>
    <t xml:space="preserve">WILLIAM JAVIER SALAZAR MEDINA </t>
  </si>
  <si>
    <t>VIPS-299</t>
  </si>
  <si>
    <t>Prestar sus servicios profesionales como asesor metodologico de las actividades del proyecto de investigación denominado "ARBITRAJE INTERNACIONAL Y SU APLICACIÓN EN LA NUEVA LEY COLOMBIANA DE ARBITRAJE N° 1563 DEL 12 DE JULIO DE 2012"</t>
  </si>
  <si>
    <t>VIPS-300</t>
  </si>
  <si>
    <t>Prestar sus servicios de corrección de estilo, diagramación, diseño e impresión de publicaciones correspondientes a la ejecución de proyectos de proyección social e investigación así como de la REVISTA ENTORNOS el número especial de la revista INGENIERIA Y REGION</t>
  </si>
  <si>
    <t>BERTULFO DELGADO JOVEN</t>
  </si>
  <si>
    <t>VIPS-302</t>
  </si>
  <si>
    <t>Prestar sus servicios como catador en el desarrollo del trabajo "Metodo alternativo para determinar ranking en la evaluacion sensorial del café mediante el proceso de analisis jerarquico AHP" como propuesta de modalidad de grado, al grupo agroindustria USCO</t>
  </si>
  <si>
    <t>VIPS-303</t>
  </si>
  <si>
    <t>Prestar el servicio como analista quimico en el desarrollo del proyecto de investigacion "OBTENCION DE ABONOS ORGANICO-MINERALES COMO ACONDICIONADORES EN SUELOS AGRICOLAS" derivado del convenio especial de cooperación N° 002 de 2014 INFIHUILA-USCO</t>
  </si>
  <si>
    <t>VICTOR HUGO PEREZ GOMEZ</t>
  </si>
  <si>
    <t>VIPS-304</t>
  </si>
  <si>
    <t>Prestar sus servicios profesionales como economista en el desarrollo del proyecto de investigacion "APROVECHAMIENTO DE LOS RECURSOS MINERALES CACAREOS Y FOSFORITAS DEL DEPARTAMENTO DEL FUILA EN EL DESARROLLO DE NUEVOS INSUMOS PARA LA AGRICULTURA" derivado del convenio especial de cooperación No 003 de 2014 INFIHUILA-USCO</t>
  </si>
  <si>
    <t>STEPHANY JOHANNA GAONA FIERRO</t>
  </si>
  <si>
    <t>VIPS-305</t>
  </si>
  <si>
    <t>Prestar el servicio como auxiliar administrativo en el desarrollo de los convenios de cooperacion Nos. 002 y 003 de 2014 INFIHUILA-USCO</t>
  </si>
  <si>
    <t>ANDERSON MEDINA DUSSAN</t>
  </si>
  <si>
    <t>VIPS-306</t>
  </si>
  <si>
    <t>Prestar el servicio como ingeniero en el desarrollo del proyecto de investigación "APROVECHAMIENTO DE LOS RECURSOS MINERALES CACAREOS Y FOSFORITAS DEL DEPARTAMENTO DEL FUILA EN EL DESARROLLO DE NUEVOS INSUMOS PARA LA AGRICULTURA" derivado del convenio especial de cooperación No 003 de 2014 INFIHUILA-USCO</t>
  </si>
  <si>
    <t>VIPS-310</t>
  </si>
  <si>
    <t>Prestar servicios profesionales como asistente en la ejecucion del proyecto de semillero de investigación MODE: "Factores asociados a la desercion estudiantil en el programa de economia de la Facultad de economia y administracion"</t>
  </si>
  <si>
    <t>DERIK DANIEL DAZA VELASQUEZ</t>
  </si>
  <si>
    <t>VIPS-311</t>
  </si>
  <si>
    <t>Prestar servicios tecnicos como desarrollador del aplicativo sistematizado piloto a manera de software interactivo para seguridad vial, en desarrollo del macroporyecto de proyeccion social "Mejoramientos de la seguridad vial en el municipio de Neiva y en la Universidad Surcolombiana"</t>
  </si>
  <si>
    <t>VIPS-315</t>
  </si>
  <si>
    <t>Prestar sus servicios profesionales para orientar cuatro (4) talleres de profundización referente a la teoría del Acto Administrativo, en desarrollo del proyecto de investigación denominado “ANÁLISIS DE LA SUSPENSIÓN PROVISIONAL DE LOS ACTOS ADMINISTRATIVOS COMO MEDIDA CAUTELAR CONFORME A LA LEY 1437 DE 2011”,</t>
  </si>
  <si>
    <t>VIPS-316</t>
  </si>
  <si>
    <t xml:space="preserve">entregar a título de venta elementos  para laboratorio necesarios para dar cumplimiento a la ejecución del proyecto de investigacion"EVOLUCION DE ATRIBUTOS DE CALIDAD EN QUESILLO HUILENSE EN EL ALAMCENAMIENTO  REFRIGERADO"  </t>
  </si>
  <si>
    <t>GENTECH S.A.S</t>
  </si>
  <si>
    <t>VIPS-317</t>
  </si>
  <si>
    <t>entregar a título de venta reactivos en cumplimento a las actividades con cargo al convenios No 273519- 2011“ Identificaciòn de las cèlulas productoras de citoquinas Circulantes Inducidas en niños naturalmente infectados con virus dengue y su asociaciòn con la severidad Clìnica.</t>
  </si>
  <si>
    <t>VIPS-318</t>
  </si>
  <si>
    <t>entregar a título de venta reactivos necesarios para la realización del proyecto "AISLAMIENTO Y AMPLIFICACIÓN DE mocroRNAS EN MUESTRAS DE ORINA DE PACIENTES CON CANCER DE PROSTATA"  del Grupo Biologia de la Reproducción adscrito a la Facultad de Salud.</t>
  </si>
  <si>
    <t>VIPS-319</t>
  </si>
  <si>
    <t>entregar a título de venta reactivoscon destino al proyecto " Aislamiento y Amplificación de microRNAS en Muestras de orina de pacientes con Cancer de Prostata." del Grupo Biologia de la Repdroducción adscrito a la facultad de Salud.</t>
  </si>
  <si>
    <t>ERIK FRANZ SERRANO QUESADA</t>
  </si>
  <si>
    <t>VIPS-321</t>
  </si>
  <si>
    <t>Prestar sus servicios tecnicos como coinvestigador en el desarrollo del proyecto "Implementacion de tecnicas de caracterizacion genetica en planteles de reproductores de tilapia niotica.." en ejecución del convenio  No. 004 de 2014 INFIHUILA-USCO</t>
  </si>
  <si>
    <t>ARACELY VARGAS</t>
  </si>
  <si>
    <t>VIPS-322</t>
  </si>
  <si>
    <t>Prestar sus servicios como aprendiz del SENA en el desarrollo del proyecto "Implementacion de tecnicas de caracterizacion genetica en planteles de reproductores de tilapia niotica.." en ejecución del convenio  No. 004 de 2014 INFIHUILA-USCO</t>
  </si>
  <si>
    <t>VIPS-323</t>
  </si>
  <si>
    <t>Prestar sus servicios profesionales como Zootecnista en el desarrollo del proyecto "Implementacion de tecnicas de caracterizacion genetica en planteles de reproductores de tilapia niotica.." en ejecución del convenio  No. 004 de 2014 INFIHUILA-USCO</t>
  </si>
  <si>
    <t>VIPS-325</t>
  </si>
  <si>
    <t>Entregar a titulo de venta articulos y elementos de papeleria necesarios para dar cumplimiento a las actividades relacionadas del CONVENIO 004 entre INFIHUILA-USCO 2014 de la Facultad de Ciencias exactas y naturales</t>
  </si>
  <si>
    <t xml:space="preserve">MICROBIOLOGIA Y GENETICA LTDA </t>
  </si>
  <si>
    <t>VIPS-327</t>
  </si>
  <si>
    <t>entregar a título de venta materiales y reactivos de laboratorio en ejecución del "Convenio .coop.No 004/14 infihuila -Usco:carac.Gene.Tilap</t>
  </si>
  <si>
    <t>QUIMIOLAB SAS</t>
  </si>
  <si>
    <t>VIPS-328</t>
  </si>
  <si>
    <t>Entregar a título de venta reactivos marca R&amp;D Sistems necesarios para desarrollar actividades del convenio "Identificación de las células productoras de citoquinas circulnates inducidas en niños naturalmente infectados con virus dengue y su asociación con la severiedad clinica"No 273 de 2011 suscreito entre Fidubogota y la Usco.</t>
  </si>
  <si>
    <t>COLEQUIAGUA Y OBRAS SAS</t>
  </si>
  <si>
    <t>VIPS-329</t>
  </si>
  <si>
    <t>Prestar  el servicio en la elaboracion e instalacion  de dos lisímetros neumáticos de pesada para ser puestos en marcha en las Instalaciones de la Granja  proyecto de investogacion OPTIMIZACION DEL RECURSO HÍDRICO EN EL CULTIVO DEL ARROZ ,Y SU REPUESTA PRODUCTIVA  MEDIANTE EL USO DE MODELOS  DE SIMULACION EN LAS CONDICIONES CLIMATICAS DEL NORTE DEL DPTO DEL HUILA"</t>
  </si>
  <si>
    <t>VIPS-330</t>
  </si>
  <si>
    <t xml:space="preserve">Entregar a título de venta reactivos marca Becton Dickinson para medición de citoqinas por citometría para desarrollar actividades del convenio "Identificación de las células productoras de citoquinas circulnates inducidas en niños naturalmente infectados con virus dengue y su asociación con la severiedad clinica"No 273. </t>
  </si>
  <si>
    <t xml:space="preserve">ARTILAB S.A </t>
  </si>
  <si>
    <t>VIPS-331</t>
  </si>
  <si>
    <t>Entregar  a titulo de venta insumos de laboratorio necesarios para el desarrollo de los Convenios 001, 005 y 006 suscritos entre INFIHUILA-USCO</t>
  </si>
  <si>
    <t xml:space="preserve">DANIEL CAMILO ALJURE  CABRERA </t>
  </si>
  <si>
    <t>VIPS-332</t>
  </si>
  <si>
    <t>Entregar a titulo de venta elementos en ejecución del Convenio de Cooperación No 0735-2011 de 2013 suscrito entre FIDUBOGOTA -USCO</t>
  </si>
  <si>
    <t>MARIA DILIA DE JESUS CERON CALDERON</t>
  </si>
  <si>
    <t>VIPS-333</t>
  </si>
  <si>
    <t>Prestar el servicio de apoyo logistico para llevar a cabo el taller de evaluación de actividades de la 5 semana de la Ctel, el dia 10 de diciembre, en ejecucion del Convenio 0178 de 2014 suscrito entre COLCIENCIAS-USCO</t>
  </si>
  <si>
    <t>MARIA YUBELI  TRUJILLO VAQUIRO</t>
  </si>
  <si>
    <t>VIPS-334</t>
  </si>
  <si>
    <t>prestar sus servicios de elaboración de elementos en ejecución del convenio No. 0178 FIDUBOGOTA-USCO</t>
  </si>
  <si>
    <t xml:space="preserve">GASES INDUSTRIALES DE COLOMBIA S.A </t>
  </si>
  <si>
    <t>VIPS-335</t>
  </si>
  <si>
    <t>Entregar a título de venta reactivos necesario para dar cumplimento a la ejecución del proyecto de investigación "Estructuración del pedolarium del departamento del Huila con fines de exhibición, capacitación y transferencia de tecnología en suelos"</t>
  </si>
  <si>
    <t>JIMMY FERNANDO CHARRY TENGONO</t>
  </si>
  <si>
    <t>VIPS-337</t>
  </si>
  <si>
    <t>Prestar servicios tecnicos en la realizacion de la edicion y postproduccion del video balance de la 5 semana departamental de la Ciencia, Tecnologia e Innovacion, en desarrollo del convenio 0178 de 2014</t>
  </si>
  <si>
    <t xml:space="preserve">EDITORA SURCOLOMBIANA S.A </t>
  </si>
  <si>
    <t>VIPS-340</t>
  </si>
  <si>
    <t>Prestar el servicio de publicación del balance final y agradecimientos V semana de la Ctel. el dia 16 de diciembre, en ejecucion del Convenio 0178 de 2014 suscrito entre COLCIENCIAS-USCO</t>
  </si>
  <si>
    <t>VIPS-342</t>
  </si>
  <si>
    <t>Entregar a título de venta  elementos en ejecución del Convenio de Cooperacion No 0178 de 2014 suscrito entre  COLCIENCIAS Y LA USCO</t>
  </si>
  <si>
    <t>VIPS-343</t>
  </si>
  <si>
    <t>Entregar a título de venta bibliografia especializada necesaria para la ejecución del convenio interadministrativo No. 1300 de 2013 celebrado entre el Ministerio de Educación Nacional y Universidad Surcolombiana.</t>
  </si>
  <si>
    <t>VIPS-345</t>
  </si>
  <si>
    <t>Entregar  a titulo de venta un kit para la determinacion de linfocitos T (CD3, C4,C8) y un kit para la determinacion de linfocitos B por citometria de flujo en el desarrollo del convenio USCO- UNIVERSIDAD MASSACHUSSETS</t>
  </si>
  <si>
    <t>KAIKA S.A.S</t>
  </si>
  <si>
    <t>VIPS-346</t>
  </si>
  <si>
    <t>EL CONTRATISTA se compromete con LA UNIVERSIDAD a entregar  a titulo de venta elementos de laboratorio en desarrollo del  proyecto de investigación "aislamiento y amplificacion de microRNAS en muestras de orina de pacientes con cacer de prostata". del grupo biologia de la reproduccion - Facultad de Salud</t>
  </si>
  <si>
    <t>EDNA MAGALY CALDERON CALDERON</t>
  </si>
  <si>
    <t>VIPS-349</t>
  </si>
  <si>
    <t>Prestar servicios tecnicos en la realizacion del guion museologico y catalogos de exposicion del museo geologico y del petroleo de la universidad surcolombiana implementando tecnicas pedagogicas concretas para cada publico en especifico.</t>
  </si>
  <si>
    <t>VIPS-010</t>
  </si>
  <si>
    <t>Entregar a título de venta el SUMINISTRO DE FOTOCOPIAS CON DESTINO A DIFERENTES PROYECTOS DE INVESTIGACIÓN Y PROYECCIÓN SOCIAL DE LA UNIVERSIDAD SURCOLOMBIANA</t>
  </si>
  <si>
    <t>CONSUELO MELO</t>
  </si>
  <si>
    <t>VIPS-011</t>
  </si>
  <si>
    <t>Entregar a título de venta el SUMINISTRO DE FOTOCOPIAS CON DESTINO A DIFERENTES PROYECTOS DE INVESTIGACIÓN Y PROYECCIÓN SOCIAL Y A LA VICERRECTORÍA DE INVESTIGACIÓN Y P. SOCIAL DE LA UNIVERSIDAD SURCOLOMBIANA</t>
  </si>
  <si>
    <t>GUILLERMO ANDRES VALENCIA RODRÍGUEZ</t>
  </si>
  <si>
    <t>VIPS-044</t>
  </si>
  <si>
    <t xml:space="preserve">Entregar a titulo de venta elementos necesarios para dar cumplimiento a las actividades de los  proyectos de investigacion denominados formas de emprendimientos culturales y cometencias gerenciales de los gerentes de las cooperativas de ahorro y credito en el Dpto. del Huila" </t>
  </si>
  <si>
    <t>NELLY CARMENSA FIGUEROA ANACONA</t>
  </si>
  <si>
    <t>VIPS-049</t>
  </si>
  <si>
    <t>Entregar a titulo de venta elementos de oficina y papeleria necesarios para dar cumplimiento a las actividades de los diversos proyectos de investigacion y proyeccion social de la vicerrectoria de investigacion de la Universidad Surcolombiana</t>
  </si>
  <si>
    <t>VIPS-070</t>
  </si>
  <si>
    <t>Entregar a título de venta equipos (grabadoras, cámaras y otras ayudas audiovisuales) para dar cumplimento a la ejecución de los diversos Convenios, proyectos de investigación y de proyección social y Convenios de la Vicerrectoría de Investigación de la Universidad Surcolombiana.</t>
  </si>
  <si>
    <t>HERRAMIENTAS Y EQUIPOS  MR S.A.S</t>
  </si>
  <si>
    <t>VIPS-073</t>
  </si>
  <si>
    <t>Entregar a título de venta  maquina colilladora para extracción de muestras (INGLETEADORA) necesaria para dar cumplimento a las actividades de los Semilleros  "GYBH Adscito al grupo de Investigación CONSTRUSCO de la facultad de ingeniería.</t>
  </si>
  <si>
    <t>CONTROLES EMPRESARIALES</t>
  </si>
  <si>
    <t>VIPS-077</t>
  </si>
  <si>
    <t>Entregar a título de venta equipos de cómputo e impresoras  para dar cumplimento a la ejecución de los diversos Convenios, proyectos de investigación y de proyección social de la Vicerrectoría de Investigación de la Universidad Surcolombiana.</t>
  </si>
  <si>
    <t xml:space="preserve">G&amp;G SUCESORES S.A.S </t>
  </si>
  <si>
    <t>VIPS-079</t>
  </si>
  <si>
    <t>Entregar a título de venta insumos de laboratorio en cumplimento a las actividades del convenio 273 entre la  Usco y Colciencias .</t>
  </si>
  <si>
    <t>BIOLOGIA MOLECULAR LTDA</t>
  </si>
  <si>
    <t>VIPS-081</t>
  </si>
  <si>
    <t>Entregar  a titulo de venta reactivos para laboratorio necesarios para dar cumplimiento a los compromisos adquiridos en el convenio No 273  proyecto de investigación "Identificación de las celulas productoras de citoquinas circulantes inducidas en niños naturalmente infectados con virus de dengue y su asociación con la severidad clínica"</t>
  </si>
  <si>
    <t xml:space="preserve">JAIRO ALBERTO COLORADO CASTAÑO </t>
  </si>
  <si>
    <t>VIPS-125</t>
  </si>
  <si>
    <t>Entregar a título de venta insumos de laboratorio en cumplimento a las actividades del convenio No 273 denominado "“Contrato RC No 273 colciencias-  usco celulas Citoq"</t>
  </si>
  <si>
    <t xml:space="preserve">QUIOS LTDA </t>
  </si>
  <si>
    <t>VIPS-141</t>
  </si>
  <si>
    <t>Entregar a título de venta reactivos  químicos y material de laboratorio en cumplimento a las actividades del grupo de investigación GIPB de la Universidad Surcolombiana.</t>
  </si>
  <si>
    <t>ROSALBA GOMEZ ESCOBAR</t>
  </si>
  <si>
    <t>VIPS-151</t>
  </si>
  <si>
    <t>Prestar el servicio de suministro de apoyo logistico durante las jornadas de capacitaciòn denominadas "APOYO A LA GESTIÓN DE AUDITORÍA Y CONTROL FISCAL DE LA CONTRALORÍA DEPARTAMENTAL DEL HUILA</t>
  </si>
  <si>
    <t>ORDEN DE SERVICIOS</t>
  </si>
  <si>
    <t>CONTROLES EMPRESARIALES LTDA.</t>
  </si>
  <si>
    <t>VIPS-152</t>
  </si>
  <si>
    <t>Entregar a título de venta un portatil con destino a las actividades de la REVISTA ENTORNOS de la Universidad Surcolombiana.</t>
  </si>
  <si>
    <t>J.GOMEZ A. Y CIA. LTDA.</t>
  </si>
  <si>
    <t>VIPS-154</t>
  </si>
  <si>
    <t>Entregar a título de venta  Elementos  necesarios para dar cumplimento a las actividades del proyecto Solidario "CATEDRA SOBRE DERECHOS CONSTITUCIONALES EN EL ASENTAMINETO ALVARO URIBE VELEZ" de 2014</t>
  </si>
  <si>
    <t>AMPARO URRIAGO</t>
  </si>
  <si>
    <t>VIPS-155</t>
  </si>
  <si>
    <t>Entregar a título de venta  Elementos  necesarios para dar cumplimento a las actividades del proyecto Solidario "CAMINEMOS POR LA VIDA" de 2014</t>
  </si>
  <si>
    <t xml:space="preserve">LINDE COLOMBIA S.A </t>
  </si>
  <si>
    <t>VIPS-156</t>
  </si>
  <si>
    <t>Entregar a título de venta insumos de laboratorio necesarios para dar cumplimento a las actividades del convenio 273  de 2010.</t>
  </si>
  <si>
    <t>INGENIERÍA METALMECANICA RUSAN LTDA</t>
  </si>
  <si>
    <t>VIPS-157</t>
  </si>
  <si>
    <t>Entregar a título de venta elementos para ser utilizados en investigación en ejecución del Convenio No. 5211532 suscrito entre Ecopetrol y la Universidad Surcolombiana.</t>
  </si>
  <si>
    <t>FREEZ INGENIERIAS LTDA</t>
  </si>
  <si>
    <t>VIPS-158</t>
  </si>
  <si>
    <t>Entregar  a titulo de venta AIRE ACONDICIONADO con cargo al rubro de consolidación de grupos  de investigación "GHIDA 2014"</t>
  </si>
  <si>
    <t xml:space="preserve">CAMARA DE COMERCIO DE NEIVA </t>
  </si>
  <si>
    <t>VIPS-159</t>
  </si>
  <si>
    <t>prestar el servicio de alquiler de un stand en el pabellón de servicios de EXPOHUILA a realizarse del 28 al 31 de agosto de 2014.</t>
  </si>
  <si>
    <t xml:space="preserve">ORDEN DE SERVICIOS </t>
  </si>
  <si>
    <t>ANNAR DIAGNOSTICA IMPORT S.A.S</t>
  </si>
  <si>
    <t>VIPS-160</t>
  </si>
  <si>
    <t>Entregar a título de venta REACTIVOS necesarios para dar cumplimiento  a las actividades del convenio 0735/13.</t>
  </si>
  <si>
    <t xml:space="preserve">LEGISLACION ECONOMICA S.A. LEGIS S.A </t>
  </si>
  <si>
    <t>VIPS-167</t>
  </si>
  <si>
    <t>Entregar a título de venta bibliografía con destino al proyecto de investigación arbitraje internacional y su aplicación en la nueva ley colombiana de arbitrajecoordinado por el profesor Oscar Zúñiga</t>
  </si>
  <si>
    <t>G&amp;G SUCESORES S.A.S</t>
  </si>
  <si>
    <t>VIPS-173</t>
  </si>
  <si>
    <t>Entregar a titulo de venta elementos de laboratorio en desarrollo del proyecto de investigacion Expresion genica de microRNAS en el cancer de prostata androgeno dependiente y androgeno independiente</t>
  </si>
  <si>
    <t>AGUALIMSU S.A.S</t>
  </si>
  <si>
    <t>VIPS-174</t>
  </si>
  <si>
    <t>Prestar el servicio de analisis fisioquimico completo del suelo. En desarrollo del proyecto de semilleros a su cargo SM2014ING02 Y SM2014ING03</t>
  </si>
  <si>
    <t>VIPS-175</t>
  </si>
  <si>
    <t>Prestar el servicio  de Analisis fisioquímico completo de agua en desarrollo del proyecto "AGUA POTABLE Y DERECHO FUNDAMENTAL VERSUS POLITICAS PÚBLICAS DEL AGUA EN LA CIUDAD DE NEIVA"</t>
  </si>
  <si>
    <t xml:space="preserve">AM ASESORIA Y MANTENIMIENTO LTDA </t>
  </si>
  <si>
    <t>VIPS-176</t>
  </si>
  <si>
    <t xml:space="preserve">Entregar  a titulo de venta elementos de  laboratorio en desarrollo del proyecto de investigación "Expresión Génica de microRNAS en el cancer de Próstata Andrógeno Dependiente y Andrógeno independiente". </t>
  </si>
  <si>
    <t>DISTRIBUIDORA COMERCIAL DIDACTIKAS S.A.S</t>
  </si>
  <si>
    <t>VIPS-177</t>
  </si>
  <si>
    <t>Entregar a título de venta bibliografía con destino al proyecto de investigación"GI2014CSH02</t>
  </si>
  <si>
    <t>VIPS-178</t>
  </si>
  <si>
    <t xml:space="preserve">SEVEN WORKS S.A.S </t>
  </si>
  <si>
    <t>VIPS-179</t>
  </si>
  <si>
    <t xml:space="preserve">Prestar el servicio de elaboración y funcionamiento de  página web del Centro de Estudios paral la Paz, de la Universidad Surcolombiana. </t>
  </si>
  <si>
    <t>SANITAS S.A. S</t>
  </si>
  <si>
    <t>VIPS-182</t>
  </si>
  <si>
    <t>CONTROLES EMPRESARIALES LTDA</t>
  </si>
  <si>
    <t>VIPS-185</t>
  </si>
  <si>
    <t>Entregar a título de venta equipos para dar cumplimento a la ejecución de un proyectos de investigación y al Convenio 020 USCO GOBERNACION.</t>
  </si>
  <si>
    <t xml:space="preserve">LIBRERÍA TEMIS S.A. </t>
  </si>
  <si>
    <t>VIPS-186</t>
  </si>
  <si>
    <t>Entregar a título de venta bibliografía con destino a  proyectos de investigación y proyección social de la Universidad Surcolombiana.</t>
  </si>
  <si>
    <t>VIPS-187</t>
  </si>
  <si>
    <t>entregar  a titulo de venta VITRINA con cargo al rubro de consolidación de grupos  de investigación "GHIDA 2014"</t>
  </si>
  <si>
    <t>HOTEL CHICALA S.A.S</t>
  </si>
  <si>
    <t>VIPS-191</t>
  </si>
  <si>
    <t>Brindar el servicio de apoyo logístico consistente en salón, equipos, estación de agua y café, almuerzos y refrigerios para 90 docentes que recibirán capacitación consistente en las estrategias para participar en las convocatorias de consolidación de grupos COLCIENCIAS.</t>
  </si>
  <si>
    <t xml:space="preserve">NELLY CARMENSA FIGUEROA ANACONA </t>
  </si>
  <si>
    <t>VIPS-193</t>
  </si>
  <si>
    <t>Entregar a título de venta elementos de oficina y papeleria necesarios para dar cumplimento a las actividades del  proyecto de trabajo de Grado TG2014CSH01 DE 2014 .</t>
  </si>
  <si>
    <t>GRUPO KTEDRA SAS</t>
  </si>
  <si>
    <t>VIPS-195</t>
  </si>
  <si>
    <t>Entregar a título de venta bibliografía con destino a los proyectos de investigación"GI2014CEN04 y GI2014CEN02.</t>
  </si>
  <si>
    <t>SOCIEDAD HOTELERA FALLA VELASQUEZ S.A.S</t>
  </si>
  <si>
    <t>VIPS-196</t>
  </si>
  <si>
    <t>Prestar el servicio de HOSPEDAJE Y ALIMENTACION  a conferencistas para la realización del simposio VISION ACTUAL DE LA DIVERSIDAD VEGETAL EN LA REGION SURCOLOMBIANA. Organizado por el proyecto de proyección social HERBARIO SURCO -2014</t>
  </si>
  <si>
    <t xml:space="preserve">XENNY YOLIMA MENDEZ JIMENEZ </t>
  </si>
  <si>
    <t>VIPS-198</t>
  </si>
  <si>
    <t>Prestar el servicio de apoyo logistico durante las jornadas de capacitaciòn de Los proyectos de investigación y proyección social. "T.G.2014ECO02 Y T.G.2014ECO03, GI2014ECO01" Y Diplomado" Formacion en Herramientas tecnológicas  de uso común  en actividades de Emprendimiento"</t>
  </si>
  <si>
    <t>LIBRERÍA Y DISTRIBUIDORA LERNER LTDA</t>
  </si>
  <si>
    <t>VIPS-232</t>
  </si>
  <si>
    <t xml:space="preserve">DILMA CONDE </t>
  </si>
  <si>
    <t>VIPS-236</t>
  </si>
  <si>
    <t>Entregar a título de venta el SERVICIO DE FOTOCOPIAS CON DESTINO AL CONVENIO No. 202 DE 2013 SUSCRITO ENTRE COLCIENCIAS Y LA UNIVERSIDAD SURCOLOMBIANA</t>
  </si>
  <si>
    <t xml:space="preserve">OCTAVIO ANDRES ECHEVERRI CARDONA </t>
  </si>
  <si>
    <t>VIPS-237</t>
  </si>
  <si>
    <t>Entregar a título de venta superficie motorizada para proyección audiovisual necesaria para dar cumplimiento a la ejecución del Convenio 0735/2013 Fidu Bogotá-USCO jovenes investigadores</t>
  </si>
  <si>
    <t>ANDIA S.A.S</t>
  </si>
  <si>
    <t>VIPS-238</t>
  </si>
  <si>
    <t>Entregar a título de venta equipo para laboratorio necesario para dar cumplimento a la ejecución del proyecto de investigación "Estructuración del pedolarium del departamento del Huila con fines de exhibición, capacitación y transferencia de tecnología en suelos"</t>
  </si>
  <si>
    <t>VIPS-240</t>
  </si>
  <si>
    <t>Ofrecer el servicio de alquiler de stand, en ejecución de las actividades del Convenio de Cooperació No. 0505 USCO-FIDUBOGOTA (Colciencias Programa ONDAS)</t>
  </si>
  <si>
    <t>YEISON CHACON MEDINA</t>
  </si>
  <si>
    <t>VIPS-243</t>
  </si>
  <si>
    <t xml:space="preserve">Prestar el servicio de elaboración y funcionamiento de  página web  con Hosting y Dominio incluido para el proyecto Solidario"RED COMUNICATIVA CIUDADANA" de la Universidad Surcolombiana. </t>
  </si>
  <si>
    <t>VIPS-244</t>
  </si>
  <si>
    <t xml:space="preserve">Entregar a título de venta reactivos para laboratorio para dar cumplimiento a las actividades del proyecto "Estructuración del pedolarium del Departamento del Huila con fines de Exhibición y capacitación y tranSferencia de tecnología en suelos" </t>
  </si>
  <si>
    <t xml:space="preserve">ELECTRONICA I+D LTDA </t>
  </si>
  <si>
    <t>VIPS-246</t>
  </si>
  <si>
    <t>Entregar a título de venta, elementos con destino al proyecto de investigación código GI2014INGE02 a cargo del docente Johan Julian Molina</t>
  </si>
  <si>
    <t>VIPS-247</t>
  </si>
  <si>
    <t>prestar el servicio de apoyo logístico durante las jornadas de capacitación denominadas “PROMOCION DE LA CULTURA DEL CONTROL PUBLICO DESDE LAS AULAS ESCOLARES DE EDUCACIÓN MEDIO O TECNICA EN NEIVA –ETAPA II</t>
  </si>
  <si>
    <t>COMPAÑÍA NACIONAL DE METROLOGIA S.A.S</t>
  </si>
  <si>
    <t>VIPS-248</t>
  </si>
  <si>
    <t>Prestar el servicio  de calibracion de equipos en desarrollo del proyecto de Proyección Social "ESTRUCTURACIÓN DEL PEDOLARIUM DEL DPTO DEL HUILA CON FINES  DE EXHIBICIÓN , Y CAPACITACION  Y TRANSFERENCIA DE TECNOLOGIA EN SUELOS"</t>
  </si>
  <si>
    <t>PABLO EMILIO GARRIDO ANGARITA</t>
  </si>
  <si>
    <t>VIPS-250</t>
  </si>
  <si>
    <t>Entregar a título de venta  elementos deportivos necesarios para dar cumplimiento a las actividades del proyecto solidario "procesos de autogestión y formación de una conciencia ciudadana en el entorno de la escuela popular claretiana dela Universidad Surcolombiana</t>
  </si>
  <si>
    <t xml:space="preserve">CARLOS ALBERTO MATEUS RUGE </t>
  </si>
  <si>
    <t>VIPS-251</t>
  </si>
  <si>
    <t>Entregar a título de venta  elementos necesarios para dar cumplimiento a las actividades del proyecto solidario "procesos de autogestión y formación de una conciencia ciudadana en el entorno de la escuela popular claretiana dela Universidad Surcolombiana</t>
  </si>
  <si>
    <t>CAJA DE COMPENSACION FAMILIAR DEL HUILA</t>
  </si>
  <si>
    <t>VIPS-253</t>
  </si>
  <si>
    <t xml:space="preserve">Prestar el servicio de apoyo logístico para almuerzos y refrigerios en desarrollo del evento FORO DE COYUNTURA ECONOMICA REGIONAL DESARROLLO TERRITORIAL de la Facultad de Economía de la Universidad Surcolombiana. </t>
  </si>
  <si>
    <t>EXPANSION TI S.A.S</t>
  </si>
  <si>
    <t>VIPS-266</t>
  </si>
  <si>
    <t>Prestar el servicio de revisión, recuperación y reestructuración de pagina web (aplicativo web) del Herbario SURCO de la Facultad de Ingenieria - Universidad Surcolombiana.</t>
  </si>
  <si>
    <t>QUIMICOS Y REACTIVOS S.A.S</t>
  </si>
  <si>
    <t>VIPS-268</t>
  </si>
  <si>
    <t>Entregar  a titulo de venta elementos de  laboratorio en desarrollo del proyecto de Proyección Social "ESTRUCTURACIÓN DEL PEDOLARIUM DEL DPTO DEL HUILA CON FINES  DE EXHIBICIÓN , Y CAPACITACION  Y TRANSFERENCIA DE TECNOLOGIA EN SUELOS"</t>
  </si>
  <si>
    <t>LIBRERÍA DEL INGENIERO LTDA.</t>
  </si>
  <si>
    <t>VIPS-269</t>
  </si>
  <si>
    <t>Entregar a título de venta bibliografía con destino al proyecto de investigación MASAS Y MEZCLAS DE LOS NEUTRINOS CON OPERADORES POSITIVOS EN ESPACIO DE HILBERT a cargo del docente HERNANDO GONZALEZ SIERRA.</t>
  </si>
  <si>
    <t>ITERA COLOMBIA S.A.S</t>
  </si>
  <si>
    <t>VIPS-272</t>
  </si>
  <si>
    <t>Prestar el servicio de Acompañamiento metodologico  especializado en marcos de trabajo IT en desarrollo del siguiente proyecto de proyección social"valoración de las capacidades técnologicas de un grupo de empresas del Departamento del Huila"</t>
  </si>
  <si>
    <t>YULI MORA VASQUEZ</t>
  </si>
  <si>
    <t>VIPS-273</t>
  </si>
  <si>
    <t>Prestar sus servicios de diseño, diagramación e impresión de material en ejecución de las actividades del CONGRESO INTERNACIONAL EN CONTROL Y TELECOMUNICACIONES 2014.</t>
  </si>
  <si>
    <t>ARC ANALISIS Y C.I S.A.S</t>
  </si>
  <si>
    <t>VIPS-274</t>
  </si>
  <si>
    <t>Entregar  a titulo de venta elementos de  laboratorio en desarrollo de los proyectos de investigación COD:GI2014SAL06 Y GI2014SAL07.</t>
  </si>
  <si>
    <t>UNIVERSIDAD NACIONAL DE COLOMBIA</t>
  </si>
  <si>
    <t>VIPS-275</t>
  </si>
  <si>
    <t>Prestar el servicio de Analisis fisioquímico total para agua, en desarrollo del proyecto de proyección social AGUA POTABLE Y DERECHO FUNDAMENTAL VS. POLITICAS PUBLICAS.</t>
  </si>
  <si>
    <t>VIPS-276</t>
  </si>
  <si>
    <t xml:space="preserve">prestar el servicio de apoyo logistico durante el Congreso Internacional en Control y Telecomunicaciones </t>
  </si>
  <si>
    <t>EQUIFARMAS S.A.S</t>
  </si>
  <si>
    <t>VIPS-277</t>
  </si>
  <si>
    <t>Entregar a título de venta elementos e insumos Medicos y de enfermeria  necesarios para dar cumplimiento a las actividades del proyectos de proyecciòn social  “ PROMOCIÒN DE LA DONACIÒN VOLUNTARIA DE SANGRE , Y ACOMPAÑAMIENTO Y TUTORIA A POBLACIÒN DESPLAZADA HABITOS SALUDABLES, PROMOVIENDO SALUD PARA VIVIR,AUTO CUIDADO DEL ADULTO MAYOR ”</t>
  </si>
  <si>
    <t>VIPS-278</t>
  </si>
  <si>
    <t>Brindar el servicio de apoyo logístico consistente en almuerzos y cenas del 23 al 25 de octubre en realización de las actividades del CONGRESO INTERNACIONAL EN CONTROL Y TELECOMUNICACIONES</t>
  </si>
  <si>
    <t>LUZ HELENA OSORIO HERNANDEZ</t>
  </si>
  <si>
    <t>VIPS-279</t>
  </si>
  <si>
    <t>Prestar el servicio de confección  de trajes de Danzas en la ejecucción del proyecto Solidario "Procesos de Autogestion  y formación de una conciencia ciudadana en el entorno  de la escuela popular claretiana ,comuna ocho de Neiva, de la Universidad Surcolombiana"</t>
  </si>
  <si>
    <t>VIPS-281</t>
  </si>
  <si>
    <t>Entregar  a titulo de venta  materiales y reactivos para laboratorio en desarrollo del proyectos de investigación GI2014CEN03</t>
  </si>
  <si>
    <t>BERTA LUCIA PRADILLA REYES</t>
  </si>
  <si>
    <t>VIPS-301</t>
  </si>
  <si>
    <t>Brindar el servicio de alquiler de stands de presentación, apoyo logistico en general, sonido con equipos audiovisuales para desarrollar el "I ENCUENTRO SURCOLOMBIANO DE APROPIACION SOCIAL DEL CONOCIMIENTO- UN APORTE DESDE LA INVESTIGACION Y LA PROYECCION SOCIAL, el evento se desarrollara el 07 de noviembre en el municipio de la Plata</t>
  </si>
  <si>
    <t>PAULA PATRICIA PINZON BENAVIDES</t>
  </si>
  <si>
    <t>VIPS-307</t>
  </si>
  <si>
    <t>Brindar el servicio de apoyo logisticoconsistente en almuerzos refrigerios, equipos audiovisuales para desarrollar el "ENCUENTRO DE CONSOLIDACION DEL GRUPO DE PSICOLOGIA POSITIVA PROGRAMA DE LA USCO, el evento se desarrollara en el municipio de Rivera</t>
  </si>
  <si>
    <t>LEONILDE CALDON RAMIREZ</t>
  </si>
  <si>
    <t>VIPS-308</t>
  </si>
  <si>
    <t>Entregar a titulo de venta insumos y materiales con destino al proyecto "Estructuracion del pedolarium del departamento del Huila con fines de exhibición, capacitación y transferencia de tecnologias en suelos</t>
  </si>
  <si>
    <t>YOMARY ELENA MACIAS GARCIA</t>
  </si>
  <si>
    <t>VIPS-309</t>
  </si>
  <si>
    <t>Entregar a titulo de venta materiales para la elaboracion de articulos de bisuteria los cuales se utilizaran en el desarrollo de proyecto de proyeccion social "Aseosramiento y acompañamiento a Mypimes sector comercio"</t>
  </si>
  <si>
    <t xml:space="preserve">JUDY SUSANA GONZALEZ LOPEZ </t>
  </si>
  <si>
    <t>VIPS-312</t>
  </si>
  <si>
    <t>Entregar a titulo de venta elementos distintivos del grupo de la facultad de salud en cumplimento a las actividades en el. Proyecto “AUTO CUIDADO DEL ADULTO MAYOR ”Y HABITOS  SALUDABLES UN CAMINO HACIA EL AUTO CUIDADO de proyeccion social.</t>
  </si>
  <si>
    <t>VIPS-313</t>
  </si>
  <si>
    <t>prestar el servicio de apoyo logistico durante las jornadas de capacitaciòn, de los proyectos  solidarios denominados "ACOMPAÑAMIENTO Y TUTORIA A LA POBLACIÓN DESPLAZADA, PROMOVIENDO SALUD PARA VIVIR, AUTOCUIDADO DEL ADULTO MAYOR Y APOYO AL TRABAJO DE ORGANIZACIONES SOCIALES DEFENSORAS DE DERECHO HUMANOS A  LA SALUD EN EL DEPARTAMENTO DEL HUILA”</t>
  </si>
  <si>
    <t>HERNANDO ALFONSO CERON CARLOSAMA</t>
  </si>
  <si>
    <t>VIPS-314</t>
  </si>
  <si>
    <t>Prestar servicios técnicos para la realización de un video con destino al proyecto solidario "PROMOVIENDO SALUD PARA VIVIR"</t>
  </si>
  <si>
    <t>VIPS-320</t>
  </si>
  <si>
    <t xml:space="preserve">entregar  a titulo de venta equipo con destino al proyecto de investigación "Expresión Génica de microRNAS en el cancer de Próstata Andrógeno Dependiente y Andrógeno independiente". </t>
  </si>
  <si>
    <t xml:space="preserve">ISABEL MORENO DE VELASCO </t>
  </si>
  <si>
    <t>VIPS-324</t>
  </si>
  <si>
    <t>Entregar a titulo de venta materiales de carpinteria con destino al proyecto de proyeccion social "Estructuración del pelodarium del departamento del Huila con fines de exhibicion y tranferencia de tecnologias en suelos 2014"</t>
  </si>
  <si>
    <t>CASA DE ENCUENTROS NUESTRA SEÑORA DE LAS MERCEDES LOMACHATA</t>
  </si>
  <si>
    <t>VIPS-336</t>
  </si>
  <si>
    <t>brindar el servicio de hospedaje y alimentacion para la realizacion del evento "reconocimiento y planificacion de nuestros procesos comunicativos y culturales"</t>
  </si>
  <si>
    <t>PANAMERICANA LIBRERÍA PAPELERIA S.A.</t>
  </si>
  <si>
    <t>VIPS-338</t>
  </si>
  <si>
    <t>entregar a título de venta bibliografía con destino a  proyectos de investigación de la Universidad Surcolombiana.</t>
  </si>
  <si>
    <t>MARTHA CECILIA CABRERA QUISABONI</t>
  </si>
  <si>
    <t>VIPS-339</t>
  </si>
  <si>
    <t>Brindar el servicio de apoyo logistico  en la realizacion de un taller final de diagnostico, evaluacion y analisis de resultados de los diplomados en Derecho Constitucional y Construcción de una Ciudadania en Paz a desarrollarse los dias 10 y 11 de diciembre de 2014 en ejecución del proyecto AMA-GI de la facultad de Ciencias Juridicas y Politicas.</t>
  </si>
  <si>
    <t xml:space="preserve">MARIELA CUELLAR CARDOSO </t>
  </si>
  <si>
    <t>VIPS-341</t>
  </si>
  <si>
    <t>Prestar el servicio de mantenimiento preventivo, calibración, verificación  y ajuastes a los equipos del Laboratorio de Genetica ". De la facultad de salud.</t>
  </si>
  <si>
    <t>CAROUSEL ENTERPRISE LTDA</t>
  </si>
  <si>
    <t>VIPS-344</t>
  </si>
  <si>
    <t>prestar el servicio de apoyo logístico ( recreacion y refrigerio) para el evento de clausura del proyecto "CATEDRA DE DERECHOS CONSTITUCIONALES DE LOS NIÑOS DEL ASENTAMIENTO ALVARO URIBE VELEZ". Para el día 13 de diciembre</t>
  </si>
  <si>
    <t>VIPS-347</t>
  </si>
  <si>
    <t>prestar el servicio de mantenimiento preventivo, calibración, verificación  y ajuastes a los equipos del Laboratorio de Genetica de la facultad de salud.</t>
  </si>
  <si>
    <t>VIPS-348</t>
  </si>
  <si>
    <t>prestar el servicio de mantenimiento preventivo, calibración verificación  y ajustes  de los parámetros de los equipos de laboratorio de Genetica de la facultad de salud de la Universidad Surcolombiana"</t>
  </si>
  <si>
    <t xml:space="preserve">BEATRIZ SUAREZ LOSADA </t>
  </si>
  <si>
    <t>VIPS-350</t>
  </si>
  <si>
    <t>Brindar el servicio de diseño y elaboracion de ayudas didacticas, en desarrollo de talleres del proyecto "Alfabetizacion financiera..".</t>
  </si>
  <si>
    <t>EXOGENA LIMITADA</t>
  </si>
  <si>
    <t>VIPS-351</t>
  </si>
  <si>
    <t>prestar el servicio de  mantenimiento preventivo en  equipos de laboratorio de Genetica de la facultad de salud de la Universidad Surcolombiana"</t>
  </si>
  <si>
    <t>USCO</t>
  </si>
  <si>
    <t>RODRIGO ELIAS DUSSAN BARREIRO</t>
  </si>
  <si>
    <t>FACECONOMIA N°001-2014A</t>
  </si>
  <si>
    <t>PRESTAR SUS SERVICIOS PROFESIONALES DE ASESORÍA JURÍDICA A LOS PROYECTOS, PROCESOS Y PROCEDIMIENTOS ACADÉMICO-ADMINISTRATIVOS DE PROYECCIÓN SOCIAL QUE SE GESTIONEN POR FONDOS ESPECIALES Y POR LOS EXCEDENTES DE LA FACULTAD DE ECONOMÍA Y ADMINISTRACIÓN DE LA UNIVERSIDAD SURCOLOMBIANA DURANTE EL PERIODO ACADÉMICO 2014-A</t>
  </si>
  <si>
    <t>CONTRATOS PRESTACIÓN DE SERVICIOS</t>
  </si>
  <si>
    <t>CTO. RIGIMEN EN DERECHO PRIVADO</t>
  </si>
  <si>
    <t>CONTRATACION DIRECTA</t>
  </si>
  <si>
    <t>FRUTINET ROSA/ROSALBA GOMEZ ESCOBAR</t>
  </si>
  <si>
    <t>FACECONOMIA N° 002-2014A</t>
  </si>
  <si>
    <t>SUMINISTRAR ALIMENTOS (AGUA-TINTOS-GASEOSA-AROMÁTICAS) REFRIGERIOS Y/O PASABOCAS CON DESTINO A LOS ESTUDIANTES, DOCENTES INVITADOS Y PERSONAL DE APOYO QUE TIENEN EL FUNCIONAMIENTO DE SUS ACTIVIDADES ACADÉMICAS EN LA SUBSEDE O FACULTAD DE ECONOMÍA Y ADMINISTRACIÓN DE LA UNIVERSIDAD SURCOLOMBIANA DURANTE EL PERIODO ACADÉMICO 2014-A</t>
  </si>
  <si>
    <t>COMPRAVENTA Y/O SUMINISTRO</t>
  </si>
  <si>
    <t>SANDRA BIBIANA GÓMEZ GÓMEZ</t>
  </si>
  <si>
    <t>FACECONOMIA N° 003-2014A</t>
  </si>
  <si>
    <t>PRESTAR LOS SERVICIOS PROFESIONALES DE APOYO A  LA GESTIÓN ADMINISTRATIVA Y FINANCIERA, EN LA DECANATURA DE LA FACULTAD DE ECONOMÍA Y ADMINISTRACIÓN DE LA UNIVERSIDAD SURCOLOMBIANA DURANTE EL PERIODO ACADÉMICO 2014-A</t>
  </si>
  <si>
    <t>LIBIA MARINA PRECIADO SOACHE</t>
  </si>
  <si>
    <t>FACECONOMIA N°004-2014A</t>
  </si>
  <si>
    <t xml:space="preserve">PRESTAR LOS SERVICIOS PROFESIONALES DE ASESORÍA Y ACTUALIZACIÓN DE PROCESOS ACADÉMICOS Y ADMINISTRATIVOS DE LA SECRETARIA ACADÉMICA DE LA FACULTAD DE ECONOMÍA Y ADMINISTRACIÓN DE LA FACULTAD DE ECONOMÍA Y ADMINISTRACIÓN DE LA UNIVERSIDAD SURCOLOMBIANA. </t>
  </si>
  <si>
    <t xml:space="preserve">GLORIA ESPERANZA TOVAR SILVA </t>
  </si>
  <si>
    <t>FACECONOMIA N° 005-2014A</t>
  </si>
  <si>
    <t>PRESTAR SUS SERVICIOS EN LA DIVULGACIÓN Y EMPODERAMIENTO DE LAS ACTIVIDADES ACADÉMICAS Y DE PROYECCIÓN SOCIAL DESARROLLADAS EN LA FACULTAD DE ECONOMÍA Y ADMINISTRACIÓN DE LA UNIVERSIDAD SURCOLOMBIANA DURANTE EL PERIODO ACADÉMICO 2014-A</t>
  </si>
  <si>
    <t>INVERSIONES LJC S.A.S.HOTEL SULICAM/LUCELIDA MOLINA SUAREZ</t>
  </si>
  <si>
    <t>FACECONOMIA N° 006-2014A</t>
  </si>
  <si>
    <t>PRESTAR SERVICIOS DE: HOSPEDAJE Y SUMINISTRO DE ALIMENTACIÓN (CONSISTENTE EN UNA NOCHE DE ALOJAMIENTO, DOS ALMUERZOS Y UNA CENA) A 42 DOCENTES INVITADOS DE LOS POSTGRADOS DE LA FACULTAD DE ECONOMÍA Y ADMINISTRACIÓN DURANTE EL PERIODO ACADÉMICO 2014-A.</t>
  </si>
  <si>
    <t>TURISMO Y EVENTOS VIP S.A.S/ CLAUDIA PATRICIA CLAROS</t>
  </si>
  <si>
    <t>FACECONOMIA N° 007-2014A Y ADICIÓN N°01</t>
  </si>
  <si>
    <t>PRESTAR EL SERVICIO DE TIQUETES AÉREOS EN TARIFA ECONÓMICA A NIVEL NACIONAL PARA LOS DOCENTES INVITADOS DE LOS POSTGRADOS DE LA FACULTAD DE ECONOMÍA Y ADMINISTRACIÓN, SE ADICIONA EN VALOR.</t>
  </si>
  <si>
    <t>FACECONOMIA N° 008-2014A</t>
  </si>
  <si>
    <t>SUMINISTRAR ALIMENTOS (AGUA-TINTOS-GASEOSA-AROMÁTICAS) REFRIGERIOS Y/O PASABOCAS CON DESTINO A LOS ESTUDIANTES, DOCENTES INVITADOS Y PERSONAL DE APOYO DE LOS DIFERENTES POSTGRADOS QUE TIENEN EL FUNCIONAMIENTO DE SUS ACTIVIDADES ACADÉMICAS EN LA SUBSEDE CENTRAL- EDIFICIO FACULTAD DE ECONOMÍA Y ADMINISTRACIÓN DE LA UNIVERSIDAD SURCOLOMBIANA DURANTE EL PERIODO ACADÉMICO 2014-A</t>
  </si>
  <si>
    <t>PAPELERIA EL DESCUENTO/FRANCY ELENA CAMACHO SANCHEZ</t>
  </si>
  <si>
    <t>FACECONOMIA N° 009-2014A</t>
  </si>
  <si>
    <t>VENTA DE ELEMENTOS DE PAPELERÍA Y ÚTILES DE OFICINA CON DESTINO A LOS POSTGRADOS DE LA FACULTAD DE ECONOMÍA Y ADMINISTRACIÓN DE LA UNIVERSIDAD SURCOLOMBIANA DURANTE EL PERIODO ACADÉMICO 2014-A</t>
  </si>
  <si>
    <t xml:space="preserve">CONSUELO MELO RODRÍGUEZ/
COPYFAST.COM
</t>
  </si>
  <si>
    <t>FACECONOMIA N° 010-2014A ADICIÓN N° 01</t>
  </si>
  <si>
    <t>SUMINISTRAR EL SERVICIO DE FOTOCOPIAS E IMPRESOS PARA EL DESARROLLO DE LAS ACTIVIDADES ADMINISTRATIVAS DE LOS POSTGRADOS Y A ELABORAR Y SUMINISTRAR LOS MÓDULOS PARA ESTUDIANTES DE LOS DIFERENTES POSTGRADOS DE LA FACULTAD DE ECONOMÍA Y ADMINISTRACIÓN DE LA UNIVERSIDAD SURCOLOMBIANA DURANTE EL PERIODO ACADÉMICO 2014-A, Y ADICIÓN N° 01EN QUE SE MODIFICA LAS ESPECIFICACIONES TECNICAS DEL OBJETO CONTRACTUAL POR SOLICITUD DE LA ESP. EN GERENCIA TRIBUTARIA COMUNICACIÓN 5,EGT-CI-013.</t>
  </si>
  <si>
    <t>EDITORA SURCOLOMBIANA S.A./DORIS MUÑOZ ROJAS</t>
  </si>
  <si>
    <t>FACECONOMIA N° 011-2014A</t>
  </si>
  <si>
    <t>PUBLICAR 4 AVISOS PUBLICITARIOS EN PRENSA REGIONAL, DIARIO LA NACIÓN PARA PROMOCIONAR LA APERTURA DE LAS CONVOCATORIAS A LA XXIV COHORTE DE LA ESPECIALIZACIÓN EN ALTA GERENCIA.</t>
  </si>
  <si>
    <t>UNIVERSIDA SURCOLOMBIANA-FACULTAD DE CIENCIAS SOCIALES Y HUMANAS</t>
  </si>
  <si>
    <t>FACECONOMIA N° 012-2014A</t>
  </si>
  <si>
    <t>PRESTAR EL SERVICIO DE PUBLICIDAD RADIAL EN MEDIO MAGNETICO DE COMUNICACIÓN MASIVA (SEGUNDA QUINCENA DE ABRIL DE 2014), CADA EMISIÓN DE 30 SEGUNDOS.</t>
  </si>
  <si>
    <t>CESCOM/CARLOS EDUARDO HERRERA MOSQUERA</t>
  </si>
  <si>
    <t>FACECONOMIA N° 013-2014A</t>
  </si>
  <si>
    <t>SUMINISTRAR A TITULO DE VENTA UN VIDEO BEAM, PARA EL DESARROLLO DE LAS ACTIVIDADES ACADÉMICAS DE LA ESPECIALIZACIÓN EN ALTA GERENCIA XXIII COHORTE PY 02-1126, DE LA FACULTAD DE ECONOMÍA Y ADMINISTRACIÓN</t>
  </si>
  <si>
    <t xml:space="preserve">MAURICIO POLANIA GUZMAN
MODULARES DEL HUILA S.A.
</t>
  </si>
  <si>
    <t>FACECONOMIA N° 014-2014A</t>
  </si>
  <si>
    <t>ENTREGAR A TÍTULO DE VENTA UN ARCHIVADOR METÁLICO EN ACERO 4 CAJONES, PARA LA OFICINA DE LA ESPECIALIZACIÓN EN ALTA GERENCIA XXIII COHORTE.</t>
  </si>
  <si>
    <t>LEGISLACIÓN ECONOMICA S.A LEGIS/ EDNA PATRICIA GARCIA GUTIERREZ</t>
  </si>
  <si>
    <t>FACECONOMIA N° 015-2014A</t>
  </si>
  <si>
    <t xml:space="preserve">VENDER TRES  LIBROS Y L A  RENOVACIÓN DE CUATRO OBRAS LEGIS PERTENECIENTES A LA ESPECIALIZACIÓN EN GERENCIA TRIBUTARIA DE ACUERDO A LAS ESPECIFICACIONES TÉCNICAS. </t>
  </si>
  <si>
    <t>FACECONOMIA N° 016-2014A</t>
  </si>
  <si>
    <t>ADECUACIÓN E INSTALACIÓN DE PUNTOS DE RED, VOZ Y ELÉCTRICOS EN LAS INSTALACIONES DEL EDIFICIO DE LA FACULTAD DE ECONOMÍA Y ADMINISTRACIÓN.</t>
  </si>
  <si>
    <t>CONTROLES EMPRESARIALES/ELIZABETH TOVAR CAMACHO</t>
  </si>
  <si>
    <t>FACECONOMIA N° 017-2014A</t>
  </si>
  <si>
    <t>SUMINISTRAR A TITULO DE VENTA UN SWITCH JEO68A HP 5120-24G, REQUERIDO PARA EN LA INSTALACIÓN DE LOS PUNTOS DE VOZ, RED Y ELÉCTRICOS EN LAS OFICINAS DEL EDIFICIO DE LA FACULTAD DE ECONOMÍA Y ADMINISTRACIÓN.</t>
  </si>
  <si>
    <t>ROBETH RAMIREZ MAJARREZ</t>
  </si>
  <si>
    <t>FACECONOMIA N° 018A-2014A</t>
  </si>
  <si>
    <t>PRESTAR SERVICIOS EN LA DISTRIBUCIÓN Y UBICACIÓN DEL MATERIAL  PUBLICITARIO COMO SON: PLEGABLES, FLAYERS, AFICHES Y DEMÁS COMUNICACIONES EN LAS DIFERENTES EMPRESAS COMERCIALES DE LA CIUDAD DE NEIVA,  PARA EL PROCESO DE DIFUSIÓN Y PUBLICIDAD  DE LAS OFERTAS ACADÉMICAS DE LAS ESPECIALIZACIONES EN GERENCIA MERCADEO ESTRATÉGICO XIV COHORTE  Y ESPECIALIZACIÓN EN ALTA GERENCIA XXIV COHORTE QUE SE DESARROLLARÁN EN EL PERIODO ACADÉMICO 2014B</t>
  </si>
  <si>
    <t>CARACOL PRIMERA  CADENA RADIAL COLOMBIANA/ANDRES PINZÓN CALLE</t>
  </si>
  <si>
    <t>FACECONOMIA N° 018-2014A</t>
  </si>
  <si>
    <t>PAUTAS RADIALES EN LA EMISORA BÁSICA 1010AM PARA OFERTAR LA  XIV COHORTE DE LA ESPECIALIZACIÓN EN GERENCIA DE MERCADEO ESTRATÉGICO, QUE INICIA EN LA VIGENCIA 2014B.</t>
  </si>
  <si>
    <t>ALVARO ZAPATA DOMINGUEZ</t>
  </si>
  <si>
    <t>FACECONOMIA N° 020-2014A</t>
  </si>
  <si>
    <t>PRESTAR SUS SERVICIOS PROFESIONALES COMO ASESOR ACADEMICO, ELABORAR LOS ESTANDARES REFERENTES A CONTENIDOS CURRICULARES, PARA EL DESARROLLO DE LA MAESTRIA EN GESTIÓN DE ORGANIZACIONES DE LA FACULTAD DE ECONOMIA Y ADMINISTRACIÓN.</t>
  </si>
  <si>
    <t>JAIRO MARTINEZ CABRERA</t>
  </si>
  <si>
    <t>FACECONOMIA N° 021-2014A</t>
  </si>
  <si>
    <t>PRESTAR LOS SERVICIOS DE ASESORÍA Y CONTRIBUIR A ELABORAR LAS CONDICIONES RELACIONADAS CON CONTENIDOS CURRICULARES, ORGANIZACIÓN DE ACTIVIDADES ACADÉMICAS, INVESTIGACIÓN Y PERSONAL DOCENTE PARA ESTRUCTURAR PARCIALMENTE EL ESTUDIO PARA GESTIONAR EL REGISTRO CALIFICADO ANTE EL MINISTERIO DE EDUCACIÓN NACIONAL DE CREACIÓN DE  UNA MAESTRÍA EN GERENCIA DE PROYECTOS DE ACUERDO A LOS LINEAMIENTOS DEL  DECRETO 1295 DE 2010 DE LA FACULTAD DE ECONOMÍA Y ADMINISTRACIÓN.</t>
  </si>
  <si>
    <t>BIMEDIA STUDIO/OSCAR GUILLERMO PEREZ</t>
  </si>
  <si>
    <t>FACECONOMIA N° 022-2014A</t>
  </si>
  <si>
    <t>DISEÑAR, ELABORAR Y SUMINISTRAR DOS MIL (2.000) PLEGABLES INFORMATIVOS PARA LA FACULTAD DE ECONOMÍA Y ADMINISTRACIÓN, SEGÚN SOLICITUD DEL PROFESOR CARLOS EDUARDO AGUIRRE RIVERA, COORDINADOR DE PROYECCIÓN SOCIAL DE LA FACULTAD DE ECONOMÍA Y ADMINISTRACIÓN</t>
  </si>
  <si>
    <t>ASESOGRAFICAS/REYNEL TOVAR PUENTES.</t>
  </si>
  <si>
    <t>FACECONOMIA N° 023-2014A Y OTRO SI N°001</t>
  </si>
  <si>
    <t>ENTREGAR A TÍTULO DE VENTA KID ACADÉMICO PARA LA FACULTAD DE  ECONOMÍA Y ADMINISTRACIÓN DE LA UNIVERSIDAD SURCOLOMBIANA, SE ADICIONA PARA MODIFICAR LAS ESPECIFICACIONES TECNICAS DEL ITEM N°1 EN RAZÓN A QUE EL ELEMENTO NO SE ENCUENTRA DISPONIBLE EN EL MERCADO.</t>
  </si>
  <si>
    <t>LUIS ALBERTO GÓMEZ CARRILLO.</t>
  </si>
  <si>
    <t>FACECONOMIA N°0024-2014A Y ADICIÓN N°001</t>
  </si>
  <si>
    <t>PRESTAR LOS SERVICIOS PROFESIONALES PARA EL DISEÑO, ELABORACIÓN Y PUESTA EN FUNCIONAMIENTO DE UN SISTEMA DE COSTOS, QUE PERMITA ESTABLECER LOS LINEAMIENTOS BÁSICOS PARA EL MEJORAMIENTO DEL CONTROL ADMINISTRATIVO, DE ASIGNACIÓN Y  DE PRESUPUESTO EN LA DISTRIBUCIÓN DEL RECURSO ECONÓMICO EN LA FACULTAD DE ECONOMÍA Y ADMINISTRACIÓN, Y ADICIÓN QUE AMPLIA EL PLAZO DE JECUCIÓN DESDE EL 27 DE ENERO AL 31 DE MAYO DE 2014.</t>
  </si>
  <si>
    <t>FACECONOMIA N° 025-2014A</t>
  </si>
  <si>
    <t>APOYO LOGÍSTICO PARA EL SUMINISTRO DE ALIMENTOS (REFRIGERIOS, AGUA, TINTOS, AROMÁTICAS Y BEBIDAS HIDRATANTES)  PARA ATENDER  LAS DIFERENTES REUNIONES Y COMITÉS QUE SE DESARROLLAN AL INTERIOR DE LA FACULTAD DE ECONOMÍA Y ADMINISTRACIÓN EN LA VIGENCIA 2014</t>
  </si>
  <si>
    <t>SERVI IMPRESOS PUBLICACIONES/PEDRO NEL PALACIOS CARDENAS</t>
  </si>
  <si>
    <t>FACECONOMIA N° 026-2014A</t>
  </si>
  <si>
    <t>DISEÑAR Y SUMINISTRAR CIEN (100) EJEMPLARES DEL DOCUMENTOS RESULTADO DE INVESTIGACIÓN DE JÓVENES INVESTIGADORES DE LA FACULTAD DE ECONOMÍA Y ADMINISTRACIÓN, SEGÚN SOLICITUD DEL PROFESOR ALEXANDER QUINTERO BONILLA, DOCENTE ADSCRITO AL PROGRAMA DE ADMINISTRACIÓN DE EMPRESAS.</t>
  </si>
  <si>
    <t>SERVIASEO/WILSON MAURICIO PIEDRAHITA CAMACHO</t>
  </si>
  <si>
    <t>FACECONOMIA N°027-2014A</t>
  </si>
  <si>
    <t>SUMINISTRAR A TÍTULO DE VENTA PRODUCTOS DE ASEO Y ELEMENTOS DE CAFETERÍA PARA SATISFACER LAS  NECESIDADES DE LA FACULTAD DE ECONOMÍA Y ADMINISTRACIÓN.</t>
  </si>
  <si>
    <t>FACECONOMIA No 02-1081-003</t>
  </si>
  <si>
    <t>PRESTAR EL SERVICIO DE HORAS CATEDRA COMO DOCENTE EXTERNO, ORIENTANDO EL MODULO DE GERENCIA ORGANIZACIONAL Y DE GESTIÓN A LOS ESTUDIANTES DE LA VIGESIMA TERCERA COHORTE, PRIMER SEMESTRE, PERIODO 2014-1 DE LA ESPECIALIZACIÓN EN ALTA GERENCIA DE LA FACULTAD DE ECONOMIA Y ADMINISTRACIÓN.</t>
  </si>
  <si>
    <t>LUCI ADRIANA ANDRADE MORALES</t>
  </si>
  <si>
    <t>FACECONOMIA N°01 PY02-1104</t>
  </si>
  <si>
    <t>PRESTAR SUS SERVICIOS DE APOYO A LA GESTIÓN ACADEMICO-ADMINISTRATIVA Y FINANCEIRA, EN EL DESARROLLO DEL PROGRAMA ESPECIALIZACIÓN EN GERENCIA TRIBUTARIA  VI COHORTE, PRIMER SEMESTRE PERIODO 2014-A, DE LA FACULTAD DE ECONOMIA Y ADMINISTRACIÓN.</t>
  </si>
  <si>
    <t>JOHN ALIRIO PINZÓN PINZÓN</t>
  </si>
  <si>
    <t xml:space="preserve">FACECONOMIA N° 02 PY 02-1104-                                                                                                                           OTRO SÍ NO. 001 </t>
  </si>
  <si>
    <t>PRESTAR SUS SERVICIOS PROFESIONALES  COMO DOCENTE EN LA ESPECIALIZACIÓN PARA ORIENTAR EL MÓDULO DE FUNDAMENTOS CONSTITUCIONALES DE LA TRIBUTACIÓN A LOS ESTUDIANTES  DE LA SEXTA COHORTE – PRIMER SEMESTRE – PERIODO 2014-1 DE LA ESPECIALIZACIÓN EN GERENCIA DE TRIBUTARIA DE LA FACULTAD DE ECONOMIA Y ADMINISTRACION, Y   OTROSI N°01   MODIFICANDO LA DURACIÓN EJECUTÁNDOSE  EL OBJETO CONTRACTUAL, LOS DÍAS 31 DE ENERO Y 01 DE FEBRERO DE 2014.</t>
  </si>
  <si>
    <t>MERCEDES GAITAN ANGULO</t>
  </si>
  <si>
    <t>FACECONOMIA No 03 PY 02-1104</t>
  </si>
  <si>
    <t>PRESTAR SUS SERVICIOS PROFESIONALES COMO DOCENTE EN LA ESPECIALIZACIÓN PARA ORIENTAR EL MODULO DE IMPUESTO A LA RENTA Y COMPLEMENTARIOS A LOS ESTUADIANTES DE LA SEXTA COHORTE-PRIMER SEMESTRE-PERIODO 2014-1 DE LA ESPECIALIZACIÓN EN GERENCIA TRIBUTARIA DE LA FACULTAD DE ECONOMIA Y ADMINISTRACIÓN.</t>
  </si>
  <si>
    <t>ANDRÉS MAURICIO MEDINA SALAZAR</t>
  </si>
  <si>
    <t>FACECONOMIA N° 04 PY 02-1104</t>
  </si>
  <si>
    <t xml:space="preserve">PRESTAR SUS SERVICIOS PROFESIONALES  COMO DOCENTE EN LA ESPECIALIZACIÓN PARA ORIENTAR EL MÓDULO DE GRAVAMEN A LOS MOVIMIENTOS FINANCIEROS A LOS ESTUDIANTES  DE LA SEXTA COHORTE – PRIMER SEMESTRE – PERIODO 2014-1 DE LA ESPECIALIZACIÓN EN GERENCIA DE TRIBUTARIA DE LA FACULTAD DE ECONOMIA Y ADMINISTRACION.
EJECUTÁNDOSE EL OBJETO DEL CONTRATO, LOS DÍAS 07 Y 08 DE MARZO DE 2014.
</t>
  </si>
  <si>
    <t>JOSÉ EBERT CASTAÑEDA DURAN</t>
  </si>
  <si>
    <t>FACECONOMIA N° 05 PY 02-1104</t>
  </si>
  <si>
    <t xml:space="preserve">PRESTAR SUS SERVICIOS PROFESIONALES  COMO DOCENTE EN LA ESPECIALIZACIÓN PARA ORIENTAR EL MÓDULO DE IMPUESTO A LAS VENTAS A LOS ESTUDIANTES  DE LA SEXTA COHORTE – PRIMER SEMESTRE – PERIODO 2014-1 DE LA ESPECIALIZACIÓN EN GERENCIA DE TRIBUTARIA DE LA FACULTAD DE ECONOMIA Y ADMINISTRACION.
EJECUTÁNDOSE EL OBJETO DEL CONTRATO, LOS DÍAS 14,15, 21, 22, 28 Y 29 DE MARZO DE 2014.
</t>
  </si>
  <si>
    <t>HAROLD FERNEY PARRA ORTIZ</t>
  </si>
  <si>
    <t>FACECONOMIA No 06 PY 02-1104  Y OTRO SI N°001</t>
  </si>
  <si>
    <t>PRESTAR SUS SERVICIOS PROFESIONALES COMO DOCENTE EN LA ESPECIALIZACIÓN PARA ORIENTAR EL MODULO DE IMPUESTOS TERRITORIALES A LOS ESTUDIANTES DE LA SEXTA COHORTE-PRIMER SEMESTRE-PERIODO-2014-1 DE LA ESPECIALIZACIÓN EN GERENCIA TRIBUTARIA DE LA FACULTAD DE ECONOMIA Y ADMINISTRACIÓN LOS DIAS , Y OTROSI N°001 QUE MODIFICA LAS FECHAS DE EJECUCIÓN DEL CONTRATO QUE SE JECUTARÁ DESDE EL DIA 04 DE ABRIL AL 10 DE MAYO DE 2014, EN LOS DÍAS 04, 05, 25 Y 26 DE ABRIL, 09 Y 10 DE MAYO DE 2014.</t>
  </si>
  <si>
    <t>JOSE LIBARDO HOYOS RAMIREZ</t>
  </si>
  <si>
    <t>FACECONOMIA No 07 PY 02-1104</t>
  </si>
  <si>
    <t>PRESTAR SUS SERVICIOS PROFESIONALES COMO DOCENTE EN LA ESPECIALIZACIÓN PARA ORIENTAR EL MODULO DE RETENCIÓN EN LA FUENTE A LOS ESTUADIANTES DE LA SEXTA COHORTE-PRIMER SEMESTRE-PERIODO 2014-1 DE LA ESPECIALIZACIÓN EN GERENCIA TRIBUTARIA DE LA FACULTAD DE ECONOMIA Y ADMINISTRACIÓN.</t>
  </si>
  <si>
    <t>LUZ ASTRID CRUZ MARIN</t>
  </si>
  <si>
    <t>FACECONOMIA N°01 PY02-1107</t>
  </si>
  <si>
    <t xml:space="preserve">PRESTAR SUS SERVICIOS DE APOYO A LA GESTIÓN ACADEMICO-ADMINISTRATIVA Y FINANCEIRA, EN EL DESARROLLO DEL PROGRAMA ESPECIALIZACIÓN EN GERENCIA DE MERCADO ESTRATEGICO XIII COHORTE, SEGUNDO SEMESTRE PERIODO 2014-1, DE LA FACULTAD DE ECONOMIA Y ADMINISTRACIÓN, SUSPENDIDO POR LICENCIA DE MATRENIDAD EL 16 DE MAYO DE 2014 Y REINICIADO CON ACTA SUSCRITA EL </t>
  </si>
  <si>
    <t>FEDERNEL PERDOMO IZQUIERDO</t>
  </si>
  <si>
    <t>FACECONOMIA No 02 PY02-1107</t>
  </si>
  <si>
    <t>PRESTAR SUS SERVICIOS PROFESIONALES COMO DOCENTE PARA LA ESPECIALIZACIÓN PARA ORIENTAR EL MODULO DE GERENCIA ESTRATEGICA DE VENTAS A LAS ESTUDIANTES DE LA DECIMA TERCERA COHORTE-SEGUNDO SEMESTRE-PERIODO 2014-1.</t>
  </si>
  <si>
    <t>LUIS ERNESTO SOLARTE ESPARZA</t>
  </si>
  <si>
    <t>FACECONOMIA No.03 PY02-1107</t>
  </si>
  <si>
    <t xml:space="preserve"> PRESTAR SUS SERVICIOS PROFESIONALES  COMO DOCENTE PARA LA ESPECIALIZACIÓN PARA ORIENTAR EL MÓDULO DE GERENCIA DE SERVICIO AL CLIENTE A LOS ESTUDIANTES  DE LA DÉCIMA TERCERA COHORTE – SEGUNDO SEMESTRE – PERIODO 2014-1 DE LA ESPECIALIZACIÓN EN GERENCIA DE MERCADO ESTRATÉGICO DE LA FACULTAD DE ECONOMIA Y ADMINISTRACION. 14, 15 Y 28 DE FEBRERO Y 1 DE MARZO DE 2014.</t>
  </si>
  <si>
    <t>MONICA MARION CATAÑO OTALORA</t>
  </si>
  <si>
    <t>FACECONOMIA N°.04 PY02-1107</t>
  </si>
  <si>
    <t>PRESTAR SUS SERVICIOS PROFESIONALES  COMO DOCENTE PARA LA ESPECIALIZACIÓN PARA ORIENTAR EL MÓDULO DE GERENCIA DE COMUNICACIÓN Y PUBLICIDAD A LOS ESTUDIANTES  DE LA DÉCIMA TERCERA COHORTE – SEGUNDO SEMESTRE – PERIODO 2014-1 DE LA ESPECIALIZACIÓN EN GERENCIA DE MERCADO ESTRATÉGICO DE LA FACULTAD DE ECONOMIA Y ADMINISTRACION. 14, 15, 28 Y 29 DE MARZO DE 2014.</t>
  </si>
  <si>
    <t>FABIO VILLEGAS ORREGO</t>
  </si>
  <si>
    <t>FACECONOMIA N°.05 PY02-1107</t>
  </si>
  <si>
    <t>PRESTAR SUS SERVICIOS PROFESIONALES  COMO DOCENTE PARA LA ESPECIALIZACIÓN PARA ORIENTAR EL MÓDULO DE PLAN DE MARKETING A LOS ESTUDIANTES  DE LA DÉCIMA TERCERA COHORTE – SEGUNDO SEMESTRE – PERIODO 2014-1 DE LA ESPECIALIZACIÓN EN GERENCIA DE MERCADO ESTRATÉGICO DE LA FACULTAD DE ECONOMIA Y ADMINISTRACION. 11, 12, 25, 26 DE ABRIL, 2 Y 3 DE MAYO DE 2014.</t>
  </si>
  <si>
    <t>LUZ ASTRID CAMPOS MORALES</t>
  </si>
  <si>
    <t>FACECONOMIA No.06 PY02-1107</t>
  </si>
  <si>
    <t>EL DOCENTE, SE COMPROMETE CON LA UNIVERSIDAD A PRESTAR SUS SERVICIOS PROFESIONALES  COMO DOCENTE PARA LA ESPECIALIZACIÓN PARA ORIENTAR EL MÓDULO DE  MARKETING Y NEGOCIOS INTERNACIONALES A LOS ESTUDIANTES  DE LA DÉCIMA TERCERA COHORTE – SEGUNDO SEMESTRE – PERIODO 2014-1 DE LA ESPECIALIZACIÓN EN GERENCIA DE MERCADO ESTRATÉGICO DE LA FACULTAD DE ECONOMIA Y ADMINISTRACION. 16, 17, 30 Y 31 DE MAYO DE 2014.</t>
  </si>
  <si>
    <t>JUAN CARLOS BOLAÑOS DIAZ</t>
  </si>
  <si>
    <t>FACECONOMIA No.07 PY02-1107</t>
  </si>
  <si>
    <t>EL DOCENTE, SE COMPROMETE CON LA UNIVERSIDAD A PRESTAR SUS SERVICIOS PROFESIONALES  COMO DOCENTE PARA LA ESPECIALIZACIÓN PARA ORIENTAR EL MÓDULO DE ELECTIVA II-MARKETING POR INTERNET A LOS ESTUDIANTES  DE LA DÉCIMA TERCERA COHORTE – SEGUNDO SEMESTRE – PERIODO 2014-1 DE LA ESPECIALIZACIÓN EN GERENCIA DE MERCADO ESTRATÉGICO DE LA FACULTAD DE ECONOMIA Y ADMINISTRACION.  6, 7, 13 Y 14 DE JUNIO DE 2014.</t>
  </si>
  <si>
    <t>MAITE VELASQUEZ IBARRA</t>
  </si>
  <si>
    <t>FACECONOMIA N°01  PY02-1125/1126</t>
  </si>
  <si>
    <t>PRESTAR SUS SERVICIOS DE APOYO A LA GESTIÓN ACADEMICO-ADMINISTRATIVA Y FINANCEIRA, EN EL DESARROLLO DEL PROGRAMA ESPECIALIZACIÓN EN ALTA GERENCIA XXII Y XXIII COHORTE, SEGUNDO SEMESTRE PERIODO 2014-A, DE LA FACULTAD DE ECONOMIA Y ADMINISTRACIÓN.</t>
  </si>
  <si>
    <t>DAGOBERTO PÁRAMO MORALES</t>
  </si>
  <si>
    <t>FACECONOMIA N°02 PY 02-1125</t>
  </si>
  <si>
    <t>PRESTAR EL SERVICIO DE HORAS CÁTEDRA COMO DOCENTE EXTERNO, ORIENTANDO EL MÓDULO DE GERENCIA DE INVESTIGACIONES EN MARKETING A LOS ESTUDIANTES DE LA COHORTE XXII, SEGUNDO SEMESTRE DE LA ESPECIALIZACIÓN EN ALTA GERENCIA. LOS DÍAS 14, 15 Y 28 DE FEBRERO Y 1 DE MARZO DE 2014.</t>
  </si>
  <si>
    <t>NORLANDO SÁNCHEZ RUEDA</t>
  </si>
  <si>
    <t>FACECONOMIA N°03 PY 02-1125</t>
  </si>
  <si>
    <t>PRESTAR EL SERVICIO DE HORAS CÁTEDRA COMO DOCENTE EXTERNO, ORIENTANDO EL MÓDULO DE GERENCIA DE PRODUCCIÓN A LOS ESTUDIANTES DE LA COHORTE XXII, SEGUNDO SEMESTRE DE LA ESPECIALIZACIÓN EN ALTA GERENCIA. LOS DÍAS 14, 15, 28 Y 29 DE MARZO DE 2014.</t>
  </si>
  <si>
    <t>FACECONOMIA No 04 PY02-1125 Y ADICIÓN N°001.</t>
  </si>
  <si>
    <t>PRESTAR EL SERVICIO DE HORAS CATEDRA COMO DOCENTE EXTERNO, ORIENTANDO EL MODULO DE ENFASIS EN GERENCIA A LOS ESTUDIANTES DE LA VIGESIMA SEGUNDA COHORTE, SEGUNDO SEMESTRE, PERIODO 2014-1 DE LA ESPECIALIZACIÓN EN ALTA GERENCIA DE LA FACULTAD DE ECONOMIA Y ADMINISTRACIÓN Y ADICIÓN N°001 PARA MODIFICAR LA CLAUSULA OCTAVA: EJECUTANDOSE LOS DIAS DEL 11 DE ABRIL AL 20 DE JUNIO DE 2014</t>
  </si>
  <si>
    <t>FACECONOMIA N°02 PY 02-1126</t>
  </si>
  <si>
    <t>PRESTAR EL SERVICIO DE HORAS CÁTEDRA COMO DOCENTE EXTERNO, ORIENTANDO EL MÓDULO DE GERENCIA DE INVESTIGACIONES EN MARKETING A LOS ESTUDIANTES DE LA COHORTE XXIII, SEGUNDO SEMESTRE DE LA ESPECIALIZACIÓN EN ALTA GERENCIA. LOS DÍAS 21 Y 22 DE FEBRERO Y 7 Y 8 DE MARZO DE 2014.</t>
  </si>
  <si>
    <t>FACECONOMIA N°03 PY 02-1126</t>
  </si>
  <si>
    <t>PRESTAR EL SERVICIO DE HORAS CÁTEDRA COMO DOCENTE EXTERNO, ORIENTANDO EL MÓDULO DE GERENCIA DE PRODUCCIÓN A LOS ESTUDIANTES DE LA COHORTE XXIII, SEGUNDO SEMESTRE DE LA ESPECIALIZACIÓN EN ALTA GERENCIA. LOS DÍAS 11 Y 12 DE ABRIL Y 2 Y 3 DE MAYO DE 2014</t>
  </si>
  <si>
    <t>FACECONOMIA No 04 PY02-1126 Y ADICIÓN N°001</t>
  </si>
  <si>
    <t>PRESTAR EL SERVICIO DE HORAS CATEDRA COMO DOCENTE EXTERNO, ORIENTANDO EL MODULO DE ENFASIS EN GERENCIA A LOS ESTUDIANTES DE LA VIGESIMA TERCERA COHORTE, SEGUNDO SEMESTRE, PERIODO 2014-1 DE LA ESPECIALIZACIÓN EN ALTA GERENCIA DE LA FACULTAD DE ECONOMIA Y ADMINISTRACIÓN Y ADICIÓN N°001 MODIFICANDO LA CLAUSULA OCTAVA DURACIÓN: DESDE EL DIA 25 DE ABRIL AL 21 DE JUNIO DE 2014.</t>
  </si>
  <si>
    <t>ANTONY FORERO ARTUNDUAGA</t>
  </si>
  <si>
    <t>FACECONOMIA N° 05 PY 02-1126</t>
  </si>
  <si>
    <t>PRESTAR EL SERVICIO DE APOYO INVESTIGATIVO A LA ESPECIALIZACIÓN EN ALTA GERENCIA, PARA EL DESARROLLO DE LA MAESTRIA EN ORGANIZACIONES DE LA FACULTAD DE ECONOMIA Y ADMINISTRACIÓN.</t>
  </si>
  <si>
    <t>FACECONOMIA N°028-2014B</t>
  </si>
  <si>
    <t>PRESTAR SUS SERVICIOS PROFESIONALES DE ASESORÍA JURÍDICA A LOS PROYECTOS, PROCESOS Y PROCEDIMIENTOS ACADÉMICO-ADMINISTRATIVOS DE PROYECCIÓN SOCIAL QUE SE GESTIONEN POR FONDOS ESPECIALES Y POR LOS EXCEDENTES DE LA FACULTAD DE ECONOMÍA Y ADMINISTRACIÓN DE LA UNIVERSIDAD SURCOLOMBIANA DURANTE EL PERIODO ACADÉMICO 2014-B.</t>
  </si>
  <si>
    <t>FACECONOMIA N° 029-2014B</t>
  </si>
  <si>
    <t>PRESTAR LOS SERVICIOS PROFESIONALES DE APOYO A  LA GESTIÓN ADMINISTRATIVA Y FINANCIERA, EN LA DECANATURA DE LA FACULTAD DE ECONOMÍA Y ADMINISTRACIÓN DE LA UNIVERSIDAD SURCOLOMBIANA DURANTE EL PERIODO ACADÉMICO 2014-B</t>
  </si>
  <si>
    <t>FACECONOMIA N°030-2014B</t>
  </si>
  <si>
    <t>PRESTAR LOS SERVICIOS PROFESIONALES DE APOYO ACADÉMICO-ADMINISTRATIVO EN LA FACULTAD DE ECONOMÍA Y ADMINISTRACIÓN DE LA UNIVERSIDAD SURCOLOMBIANA</t>
  </si>
  <si>
    <t>FACECONOMIA N°031-2014B</t>
  </si>
  <si>
    <t>PRESTAR SUS SERVICIOS EN LA DIVULGACIÓN Y EMPODERAMIENTO DE LAS ACTIVIDADES ACADÉMICAS Y DE PROYECCIÓN SOCIAL DESARROLLADAS EN LA FACULTAD DE ECONOMÍA Y ADMINISTRACIÓN DE LA UNIVERSIDAD SURCOLOMBIANA DURANTE EL PERIODO ACADÉMICO 2014-B</t>
  </si>
  <si>
    <t>FACECONOMIA N° 032-2014B Y ADICIÓN N°001</t>
  </si>
  <si>
    <t>PRESTAR SERVICIOS CONSOLIDACIÓN DE LAS ENCUESTAS APLICADAS A ESTUDIANTES DE LAS SEDES NEIVA, LA PLATA, GARZÓN Y PITALITO ADSCRITOS A LA FACULTAD DE ECONOMÍA Y ADMINISTRACIÓN, REALIZADAS EN EL DESARROLLO DE JORNADAS DE EVALUACIÓN DOCENTE Y AUTOEVALUACIÓN DE ESTUDIANTES, Y ADICIÓN EN TIEMPO DEL 14 DE JULIO DE 2014.</t>
  </si>
  <si>
    <t>HOTELES DE NEIVA S.A.S.</t>
  </si>
  <si>
    <t>FACECONOMIA N°034-2014B</t>
  </si>
  <si>
    <t>PRESTAR SERVICIOS DE: HOSPEDAJE Y SUMINISTRO DE ALIMENTACIÓN (CONSISTENTE EN UNA NOCHE DE ALOJAMIENTO, DOS ALMUERZOS Y UNA CENA) A 42 DOCENTES INVITADOS DE LOS POSTGRADOS DE LA FACULTAD DE ECONOMÍA Y ADMINISTRACIÓN DURANTE EL PERIODO ACADÉMICO 2014-B</t>
  </si>
  <si>
    <t>FACECONOMIA N° 035-2014B Y ADICIÓN N°01</t>
  </si>
  <si>
    <t>FACECONOMIA N° 036-2014B</t>
  </si>
  <si>
    <t>SUMINISTRAR EL SERVICIO DE FOTOCOPIAS E IMPRESOS PARA EL DESARROLLO DE LAS ACTIVIDADES ADMINISTRATIVAS DE LOS POSTGRADOS Y A ELABORAR Y SUMINISTRAR LOS MÓDULOS PARA ESTUDIANTES DE LOS DIFERENTES POSTGRADOS DE LA FACULTAD DE ECONOMÍA Y ADMINISTRACIÓN DE LA UNIVERSIDAD SURCOLOMBIANA DURANTE EL PERIODO ACADÉMICO 2014-B.</t>
  </si>
  <si>
    <t>DERLY CIBELLY LARA FIGUEROA</t>
  </si>
  <si>
    <t>FACECONOMIA N° 037-2014B</t>
  </si>
  <si>
    <t>PRESTAR LOS SERVICIOS PROFESIONALES DE APOYO EN LAS ACTIVIDADES DE FORTALECIMIENTO Y DIRECCIONAMIENTO DEL GRUPO DE INVESTIGACIÓN GESTIÓN Y COMPLEJIDAD DE LA FACULTAD DE ECONOMÍA Y ADMINISTRACIÓN DE LA UNIVERSIDAD SURCOLOMBIANA</t>
  </si>
  <si>
    <t>GUSTAVO BRIÑEZ VILLA</t>
  </si>
  <si>
    <t>FACECONOMIA N° 038-2014B Y OTRO SI N°01</t>
  </si>
  <si>
    <t>PRESTAR SERVICIOS DE ORIENTACIÓN Y FORMACIÓN EN EL TALLER DE ESCRITURA DENOMINADO “EL ENSAYO Y EL INFORME CIENTÍFICO”, DIRIGIDO A DOCENTES, INVESTIGADORES Y ESTUDIANTES PERTENECIENTES A GRUPOS Y SEMILLEROS DE INVESTIGACIÓN DE LA FACULTAD DE ECONOMÍA Y ADMINISTRACIÓN, CON OTROSI SE MODIFICA FECHAS DE EJECUCIÓN.</t>
  </si>
  <si>
    <t>FACECONOMIA N°039-2014B Y ADICIÓN N°01</t>
  </si>
  <si>
    <t>SUMINISTRAR ALIMENTOS (AGUA-TINTOS-GASEOSA-AROMÁTICAS) REFRIGERIOS Y/O PASABOCAS CON DESTINO A LOS ESTUDIANTES, DOCENTES INVITADOS Y PERSONAL DE APOYO DE LOS DIFERENTES POSTGRADOS QUE TIENEN EL FUNCIONAMIENTO DE SUS ACTIVIDADES ACADÉMICAS EN LA SUBSEDE CENTRAL- EDIFICIO FACULTAD DE ECONOMÍA Y ADMINISTRACIÓN DE LA UNIVERSIDAD SURCOLOMBIANA DURANTE EL PERIODO ACADÉMICO 2014-B Y ADICIÓN N°01 DE FECHA 27 DE OCTUBRE DE 2014.</t>
  </si>
  <si>
    <t>CARLOS GIOVANNI RODRIGUEZ VASQUEZ</t>
  </si>
  <si>
    <t>FACECONOMIA N°040-2014B</t>
  </si>
  <si>
    <t>PRESTAR SERVICIOS PROFESIONALES COMO ORIENTADOR DE LA ACTIVIDAD ACADÉMICA REMUNERADA DENOMINADA “TALLER PARA LA ELABORACIÓN DE LA DECLARACIÓN DE RENTA PARA PERSONAS NATURALES 2014”, DIRIGIDA A EGRESADOS DE LOS PROGRAMAS DE LA FACULTAD DE ECONOMÍA Y ADMINISTRACIÓN DE LA UNIVERSIDAD SURCOLOMBIANA EN LA SEDE GARZÓN.</t>
  </si>
  <si>
    <t>GARZÓN</t>
  </si>
  <si>
    <t>DIEGO OMAR VARGAS LEIVA</t>
  </si>
  <si>
    <t>FACECONOMIA N°041-2014B</t>
  </si>
  <si>
    <t>PRESTAR SERVICIOS DE ORGANIZACIÓN Y FOLIACIÓN DE ARCHIVOS DOCUMENTALES DE ACUERDO A LA NORMA INTERNA DE LA UNIVERSIDAD, PROCEDENTES DE LA GESTIÓN ACADÉMICO-ADMINISTRATIVA Y DE PROYECCIÓN SOCIAL DE LA FACULTAD DE ECONOMÍA Y ADMINISTRACIÓN EN LAS VIGENCIAS 1996-2009 Y 1998-2008, ASÍ COMO LA LIMPIEZA Y ORGANIZACIÓN DE LAS ÁREAS (CUARTOS ELÉCTRICOS DEL EDIFICIO DE LA FACULTAD DE ECONOMÍA Y ADMINISTRACIÓN)</t>
  </si>
  <si>
    <t>FACECONOMIA N° 042-2014B</t>
  </si>
  <si>
    <t>VENTA DE ELEMENTOS DE PAPELERÍA Y ÚTILES DE OFICINA CON DESTINO A LOS POSTGRADOS DE LA FACULTAD DE ECONOMÍA Y ADMINISTRACIÓN DE LA UNIVERSIDAD SURCOLOMBIANA DURANTE EL PERIODO ACADÉMICO 2014-B</t>
  </si>
  <si>
    <t>FACECONOMIA N° 043-2014B</t>
  </si>
  <si>
    <t>SUMINISTRAR A TITULO DE VENTA, EQUIPOS DE OFICINA PARA LA OFICINA DE LA ESPECIALIZACIÓN EN ALTA GERENCIA  DE LA FACULTAD DE ECONOMÍA Y ADMINISTRACIÓN DE LA UNIVERSIDAD SURCOLOMBIANA</t>
  </si>
  <si>
    <t>MOHAMED RODRIGUEZ GUEVARA -EL EDEN HOTEL RESTAURANTE</t>
  </si>
  <si>
    <t>FACECONOMIA N°044-2014B</t>
  </si>
  <si>
    <t>PRESTAR EL SERVICIO DE APOYO LOGÍSTICO Y SUMINISTRO DE SERVICIOS DE RESTAURANTE (DESAYUNOS, ALMUERZOS Y BEBIDAS HIDRATANTES) CON EL FIN DE ATENDER AL PERSONAL DOCENTE Y ADMINISTRATIVO DE LA FACULTAD DE ECONOMÍA Y ADMINISTRACIÓN EN EL DESARROLLO DE LA ACTIVIDAD ACADÉMICO ADMINISTRATIVA EN PRO DEL MEJORAMIENTO DEL CLIMA ORGANIZACIONAL E INTEGRACIÓN INSTITUCIONAL DENOMINADA “JORNADA DE EVALUACIÓN PERIODO 2014A Y PROYECCIÓN 2014B”</t>
  </si>
  <si>
    <t>XENNY YOLIMA MENDEZ- SER-EMPRESA DE SERVICIOS EDUCATIVOS</t>
  </si>
  <si>
    <t>FACECONOMIA N°045-2014B</t>
  </si>
  <si>
    <t>PRESTAR EL SERVICIO DE APOYO Y ASESORÍA LOGÍSTICA EN EL DESARROLLO DE LAS ACTIVIDADES DEPORTIVAS Y LÚDICAS QUE SE LLEVARAN A CABO EN EL MARCO DE LA ACTIVIDAD ACADÉMICO ADMINISTRATIVA EN PRO DEL MEJORAMIENTO DEL CLIMA ORGANIZACIONAL E INTEGRACIÓN INSTITUCIONAL DENOMINADA “JORNADA DE EVALUACIÓN PERIODO 2014A Y PROYECCIÓN 2014B”</t>
  </si>
  <si>
    <t>FLOR NELY ZULETA HERNANDEZ</t>
  </si>
  <si>
    <t>FACECONOMIA N°047-2014B</t>
  </si>
  <si>
    <t>ALQUILER DE SILLAS, SONIDO, MANTELES Y ELEMENTOS PARA LA ORGANIZACIÓN Y LOGÍSTICA DE EVENTOS COORDINADOS POR LA FACULTAD DE ECONOMÍA Y ADMINISTRACIÓN EN EL PERIODO 2014B</t>
  </si>
  <si>
    <t>FACECONOMIA N° 048-2014B Y ADICIÓN N°001 Y 002</t>
  </si>
  <si>
    <t>DISEÑAR Y SUMINISTRAR DOSCIENTOS (200) EJEMPLARES DEL DOCUMENTOS RESULTADO DE INVESTIGACIÓN "OPORTUNIDADES DEL TLC CON CANADA PARA EL DEPARTAMENTO DEL HUILA", SEGÚN SOLICITUD DE LOS PROFESORES JOSE JARDANNI GIRALDO URIBE Y LUIS ALFREDO MUÑOZ VELASCO ADSCRITOS A LA FACULTAD DE ECONOMIA Y ADMINISTRACIÓN Y ADICIÓN EN TIEMPO DE FECHA 6 DE OCTUBRE DE 2014.</t>
  </si>
  <si>
    <t>ELECTRONICAS COLOMBIA LTDA.</t>
  </si>
  <si>
    <t>FACECONOMIA N°049-2014B</t>
  </si>
  <si>
    <t>SUMINISTRAR A TITULO DE VENTA, EQUIPOS DE OFICINA PARA LA OFICINA DE LA ESPECIALIZACIÓN EN GERENCIA TRIBUTARIA DE LA FACULTAD DE ECONOMIA Y ADMINISTRACIÓN, 2 UPS MARCA STARTER.</t>
  </si>
  <si>
    <t>DIANA CAROLINA CAMELO SOLANO</t>
  </si>
  <si>
    <t>FACECONOMIA N°050-2014B</t>
  </si>
  <si>
    <t>PRESTAR LOS SERVICIOS DE APOYO INVESTIGATIVO DENTRO DE LA LINEA DE INVESTIGACIÓN "POLITICAS PÚBLICAS", EN EL PROCESO DE ESTRUCTURACIÓN DE LA MAESTRÍA EN POLITICAS PÚBLICAS DE LA FACULTAD DE ECONOMIA Y ADMINISTRACIÓN.</t>
  </si>
  <si>
    <t>ANGIE CAROLINA TOVAR CABRERA</t>
  </si>
  <si>
    <t>FACECONOMIA N°051-2014B</t>
  </si>
  <si>
    <t>PRESTAR LOS SERVICIOS DE DE APOYO A LA GESTIÓN ADMINISTRAITVA PARA LA CREACIÓN DE LA MAESTRIA EN POLITICAS PÚBLICAS, FACULTAD DE ECONOMIA Y ADMINISTRACIÓN.</t>
  </si>
  <si>
    <t>FACECONOMIA N°052-2014B</t>
  </si>
  <si>
    <t>DISEÑO, SUMINISTRO Y/O ELABORACIÓN DE 2.000 SEPARADORES, DE ACUERDO AL REQUERIMIENTO DEL COORDINADOR DE LA ESPECIALIZACIÓN EN GERENCIA TRIBUTARIA.</t>
  </si>
  <si>
    <t>FACECONOMIA N°053-2014B</t>
  </si>
  <si>
    <t>PRESTAR EL SERVICIO DE APOYO LOGISTICO EN EL DESARROLLO DE LAS ACTIVIDADES LUDICO-DEPORTIVAS A REALIZARSE EN LA UNIDAD OPERATIVA EN EL MUNICIPIO DE LA PLATA Y LA SEDE DE NEIVA, A REALIZARSE LOS DIAS 23 DE OCTUBRE Y 16 DE NOVIEMBRE RESPECTIVAMENTE.</t>
  </si>
  <si>
    <t>RONALD ANDRES RODRIGUEZ SEGURA</t>
  </si>
  <si>
    <t>FACECONOMIA N°054-2014B</t>
  </si>
  <si>
    <t>PRESTAR EL SERVICIO APOYO LOGÍSTICO EN EL DESARROLLO DE LA ACTIVIDAD DE INTEGRACIÓN Y MEJORAMIENTO DEL CLIMA ORGANIZACIONAL, DIRIGIDA AL PERSONAL DOCENTE DE PLANTA, ADMINISTRATIVO Y CONTRATISTA DE LA FACULTAD DE ECONOMÍA Y ADMINISTRACIÓN, EVENTO APROBADO EN SESIÓN ORDINARIA DE CONSEJO DE FACULTAD DE FECHA 08  DE OCTUBRE DE 2014 MEDIANTE ACTA N°37.</t>
  </si>
  <si>
    <t>J GOMEZ A. Y CIA LTDA</t>
  </si>
  <si>
    <t>FACECONOMIA N°055-2014B</t>
  </si>
  <si>
    <t>ENTREGAR A TITULO DE VENTA CIENTO CINCUENTA(150) SILLAS, QUE SE REQUIEREN EN LA LOGISTICA DE ACTIVIDADES ACADEMICAS (REUNIONES, FOROS, CAPACITACIONES, ENTRE OTROS) QUE SE DESARROLLAN O COORDINAN EN LA FACULTAD DE ECONOMIA Y ADMINISTRACIÓN.</t>
  </si>
  <si>
    <t>MYRIAN MENDEZ MALTES</t>
  </si>
  <si>
    <t>FACECONOMIA N°056-2014B</t>
  </si>
  <si>
    <t>APOYO LOGISTICO EN EL SUMINISTRO DE REFRIGERIOS PARA EL DESARROLLO DEL FORO ALIANZA DEL PACIFICO A REALIZARSE EL 14 DE NOVIEMBRE DE 2014, EN LA UNIDAD OPERATIVA DE GARZÓN-HUILA.</t>
  </si>
  <si>
    <t>ASPROQUIN LTDA</t>
  </si>
  <si>
    <t>FACECONOMIA N°057-2014B</t>
  </si>
  <si>
    <t>SUMINISTRAR A TÍTULO DE VENTA PRODUCTOS DE ASEO Y ELEMENTOS DE CAFETERÍA PARA USO DEL PERSONAL DOCENTE Y ADMINISTRATIVO DE LA FACULTAD DE ECONOMÍA Y ADMINISTRACIÓN.</t>
  </si>
  <si>
    <t>DISTRIBUIDORA COMERCIAL DIDACTICA SAS</t>
  </si>
  <si>
    <t>FACECONOMIA N°058-2014B</t>
  </si>
  <si>
    <t>SUMINISTRAR MATERIAL BIBLIOGRAFICO (LIBROS) A TITULO DE VENTA, PARA LOS PROGRAMAS DE ECONOMIA Y CONTADURIA PÚBLICA DE LA FACULTAD DE ECONOMIA Y ADMINISTRACIÓN DE LA UNIVERSIDAD SURCOLOMBIANA.</t>
  </si>
  <si>
    <t>FACECONOMIA N°059-2014B</t>
  </si>
  <si>
    <t>ENTREGAR A TITULO DE VENTA SILLAS PARA LOS SALONES 105 Y 107 Y GARANTIZAR SU INSTALACIÓN EN EL EDIFICIO DE LA FACULTAD DE ECONOMIA Y ADMINISTRACIÓN; ASI COMO EL DISEÑO, FABRICACIÓN Y SUMINISTRO A TITULO DE VENTA DE UN MUEBLE ORGANIZADOR DE DOCUMENTOS PARA LA DECANATURA.</t>
  </si>
  <si>
    <t>MOHAMED RODRIGUEZ GUEVARA -DISTRIBUCIONES SAN VICTORINO</t>
  </si>
  <si>
    <t>FACECONOMIA N°060-2014B</t>
  </si>
  <si>
    <t>ENTREGAR A TÍTULO DE VENTA KIT ACADÉMICO PARA DOCENTES Y ESTUDIANTES ADSCRITOS A LA FACULTAD DE ECONOMÍA Y ADMINISTRACIÓN, CON MOTIVO DE INICIO DE ACTIVIDADES ACADÉMICAS Y JORNADAS DE INDUCCIÓN, PERIODO 2015A.</t>
  </si>
  <si>
    <t>GUILLERMO ÁNDRES VALENCIA/KREATEX</t>
  </si>
  <si>
    <t>FACECONOMIA N°061-2014B</t>
  </si>
  <si>
    <t>DISEÑAR, ELABORAR Y ENTREGAR A TÍTULO DE VENTA TRES MIL (3.000) MANILLAS INSTITUCIONALES PARA LA FACULTAD DE  ECONOMÍA Y ADMINISTRACIÓN DE LA UNIVERSIDAD SURCOLOMBIANA.</t>
  </si>
  <si>
    <t>FACECONOMIA N°062-2014B</t>
  </si>
  <si>
    <t>SUMINISTRAR A TITULO DE VENTA EQUIPOS DE OFICINA REQUERIDOS EN LAS DIFERENTES DEPENDENCIAS DE LA FACULTAD DE ECONOMÍA Y ADMINISTRACIÓN DE LA UNIVERSIDAD SURCOLOMBIANA</t>
  </si>
  <si>
    <t>BEATRIZ SUAREZ LOSADA/MISCELANIA Y PAPELERIA BEATRIZ ELENA</t>
  </si>
  <si>
    <t>FACECONOMIA N°063-2014B</t>
  </si>
  <si>
    <t>ELABORAR Y SUMINISTRAR PERGAMINOS CON EL FIN DE EXALTAR A LOS DOCENTES ADSCRITOS A LOS DIFERENTES PROGRAMAS DE LA FACULTAD DE ECONOMÍA Y ADMINISTRACIÓN QUE PARTICIPARON EN LOS PROYECTOS DE INVESTIGACIÓN Y PROYECCIÓN SOCIAL ASÍ COMO POR SU PARTICIPACIÓN CON PONENCIAS A NIVEL NACIONAL E INTERNACIONAL DURANTE LA VIGENCIA 2014</t>
  </si>
  <si>
    <t>TRANSCOLOMBIA TOURS SAS</t>
  </si>
  <si>
    <t>FACECONOMIA N°064-2014B</t>
  </si>
  <si>
    <t>PRESTAR SERVICIO DE TRANSPORTE TERRESTRE URBANO EN LA CIUDAD DE NEIVA PARA 48 PERSONAS IDA Y REGRESO DESDE LA FACULTAD DE ECONOMÍA Y ADMINISTRACIÓN UBICADA EN LA DIRECCIÓN CALLE 28 N°5W-48 HASTA EL  RESTAURANTE MAR Y PIMIENTA UBICADO EN LA CRA.31  NO.21-51 BARRIO EL JARDÍN</t>
  </si>
  <si>
    <t>FACECONOMIA N°065-2014B</t>
  </si>
  <si>
    <t>SERVICIO APOYO LOGÍSTICO EN EL DESARROLLO DE LA JORNADA DE CAPACITACIÓN Y MEJORAMIENTO DEL CLIMA ORGANIZACIONAL, DIRIGIDA AL PERSONAL DOCENTE DE PLANTA, OCASIONALES, CATEDRÁTICOS Y PERSONAL ADMINISTRATIVO DE PLANTA Y DE CONTRATO ADSCRITO A LA FACULTAD DE ECONOMÍA Y ADMINISTRACIÓN.</t>
  </si>
  <si>
    <t>LAURA MELISA PASTRANA HERNANDEZ</t>
  </si>
  <si>
    <t xml:space="preserve">FACECONOMIA No.01 PY02-1151 </t>
  </si>
  <si>
    <t xml:space="preserve">PRESTAR SUS SERVICIOS DE APOYO A LA GESTIÓN  ACADÉMICO-ADMINISTRATIVA Y FINANCIERA, EN EL DESARROLLO DEL  PROGRAMA ESPECIALIZACIÓN EN GERENCIA MERCADEO ESTRATÉGICO, DE LA FACULTAD DE ECONOMIA Y ADMINISTRACION. </t>
  </si>
  <si>
    <t>FACECONOMIA N°02 PY02-1151</t>
  </si>
  <si>
    <t>EL DOCENTE, SE COMPROMETE CON LA UNIVERSIDAD A PRESTAR SUS SERVICIOS PROFESIONALES COMO DOCENTE PARA LA ESPECIALIZACION PARA ORIENTAR EL MODULO DE FUNDAMENTOS TEORICOS DEL MARKETING A LOS ESTUDIANTES DE LA DECIMA CUARTA COHORTE-PRIMER SEMESTRE- PERIODO 2014-2 DE LA  ESPECIALIZACION EN GERENCIA DE MERCADEO ESTRATEGICO, DE LA FACULTAD DE ECONOMIA Y ADMINISTRACION.</t>
  </si>
  <si>
    <t>PRESTACIÓN DE SERVICIOS DOCENTES POR HORA CÁTEDRA</t>
  </si>
  <si>
    <t>ALVARO ULDARICO VIÑA VIZCAINO</t>
  </si>
  <si>
    <t>FACECONOMIA N°03 PY02-1151</t>
  </si>
  <si>
    <t>EL DOCENTE, SE COMPROMETE CON LA UNIVERSIDAD A PRESTAR SUS SERVICIOS PROFESIONALES COMO DOCENTE PARA LA ESPECIALIZACION PARA ORIENTAR EL MODULO DE INVESTIGACION CUALITATIVA EN MARKETING A LOS ESTUDIANTES DE LA DECIMA CUARTA COHORTE-PRIMER SEMESTRE- PERIODO 2014-2 DE LA  ESPECIALIZACION EN GERENCIA DE MERCADEO ESTRATEGICO, DE LA FACULTAD DE ECONOMIA Y ADMINISTRACION.</t>
  </si>
  <si>
    <t>FACECONOMIA N°04 PY02-1151</t>
  </si>
  <si>
    <t>EL DOCENTE, SE COMPROMETE CON LA UNIVERSIDAD A PRESTAR SUS SERVICIOS PROFESIONALES COMO DOCENTE PARA LA ESPECIALIZACION PARA ORIENTAR EL MODULO DE CULTURA DE CONSUMO EN COLOMBIA A LOS ESTUDIANTES DE LA DECIMA CUARTA COHORTE-PRIMER SEMESTRE- PERIODO 2014-2 DE LA  ESPECIALIZACION EN GERENCIA DE MERCADEO ESTRATEGICO, DE LA FACULTAD DE ECONOMIA Y ADMINISTRACION.</t>
  </si>
  <si>
    <t>PAULA MARCELA ARIAS PULGARIN</t>
  </si>
  <si>
    <t>FACECONOMIA N°05 PY02-1151 Y OTRO SI N°001</t>
  </si>
  <si>
    <t>PRESTAR EL SERVICIO DE 32 HORAS CATEDRA COMO DOCENTE EXTERNO, ORIENTANDO EL MODULO ENTORNO Y COMPETITIVIDAD A LOS ESTUDIANTES DE LA CHORTE XIV, PRIMER SEMESTRE DE LA ESPECIALIZACIÓN EN GERENCIA DE MERCADO ESTRATEGICO Y OTRO SI N°001 MODIFICANDO LAS FECHAS DE EJECUCIÓN SUSCRITO EL 19 DE SEPTIEMBRE DE 2014.</t>
  </si>
  <si>
    <t xml:space="preserve">FACECONOMIA N°01 PY02-1153 </t>
  </si>
  <si>
    <t>PRESTAR SUS SERVICIOS DE APOYO A LA GESTIÓN  ACADÉMICO-ADMINISTRATIVA Y FINANCIERA, EN EL DESARROLLO DEL  PROGRAMA ESPECIALIZACIÓN EN ALTA GERENCIA 2014B, DE LA FACULTAD DE ECONOMIA Y ADMINISTRACION</t>
  </si>
  <si>
    <t xml:space="preserve">VIRGILIO AEDO JARAMILLO </t>
  </si>
  <si>
    <t>FACECONOMÍA N°02 PY 02-1153</t>
  </si>
  <si>
    <t xml:space="preserve">EL DOCENTE, SE COMPROMETE CON LA UNIVERSIDAD A PRESTAR EL SERVICIO DE HORAS CÁTEDRA COMO DOCENTE EXTERNO, ORIENTANDO EL MÓDULO DE GERENCIA DE TALENTO HUMANO A LOS ESTUDIANTES  DE LA VIGÉSIMA CUARTA COHORTE – PRIMER SEMESTRE – PERIODO 2014-2 DE LA ESPECIALIZACIÓN EN ALTA GERENCIA DE LA FACULTAD DE ECONOMIA Y ADMINISTRACION. </t>
  </si>
  <si>
    <t>FACECONOMÍA N°03 PY 02-1153</t>
  </si>
  <si>
    <t xml:space="preserve">EL DOCENTE, SE COMPROMETE CON LA UNIVERSIDAD A PRESTAR EL SERVICIO DE HORAS CÁTEDRA COMO DOCENTE EXTERNO, ORIENTANDO EL MÓDULO DE GERENCIA DE MARKETING A LOS ESTUDIANTES  DE LA VIGÉSIMA CUARTA COHORTE – PRIMER SEMESTRE – PERIODO 2014-2 DE LA ESPECIALIZACIÓN EN ALTA GERENCIA DE LA FACULTAD DE ECONOMIA Y ADMINISTRACION. </t>
  </si>
  <si>
    <t>FACECONOMIA N° 04 PY 02-1153</t>
  </si>
  <si>
    <t>PRESTAR EL SERVICIO DE APOYO INVESTIGATIVO A LA ESPECIALIZACIÓN EN ALTA GERENCIA, PARA EL DESARROLLO DE LAS MAESTRIAS EN ADMINISTRACIÓN; GERENCIA INTEGRAL DE PROYECTOS; MAESTRIA EN POLITICAS PUBLICAS DE LA FACULTAD DE ECONOMIA Y ADMINISTRACIÓN.</t>
  </si>
  <si>
    <t>FACECONOMIA N° 05 PY 02-1153</t>
  </si>
  <si>
    <t>PRESTAR EL SERVICIO DE HORAS CATEDRA COMO DOCENTE EXTERNO, ORIENTANDO EL MODULO DE GERENCIA ORGANIZACIONAL Y DE GESTIÓN A LOS ESTUDIANTES DE LA VIGESIMA CUARTA COHORTE-PRIMER SEMESTRE- PERIODO 2014-2 DE LA ESP. EN ALTA GERENCIA DE LA FACULTAD DE ECONOMIA Y ADMINISTRACIÓN.</t>
  </si>
  <si>
    <t xml:space="preserve">FACECONOMIA N°01 PY02-1158 </t>
  </si>
  <si>
    <t>PRESTAR SUS SERVICIOS DE APOYO A LA GESTIÓN  ACADÉMICO-ADMINISTRATIVA Y FINANCIERA, EN EL DESARROLLO DEL  PROGRAMA ESPECIALIZACIÓN EN GERENCIA TRIBUTARIA, DE LA FACULTAD DE ECONOMIA Y ADMINISTRACION</t>
  </si>
  <si>
    <t>MARTÍN EMILIO REY CASTILLO</t>
  </si>
  <si>
    <t>FACECONOMIA N°02 PY 02-1158</t>
  </si>
  <si>
    <t>ORIENTAR CONOCIMIENTOS PROFESIONALES COMO DOCENTE, EL MÓDULO DE PROCEDIMIENTO TRIBUTARIO A LOS ESTUDIANTES  DE LA SEXTA COHORTE – SEGUNDO SEMESTRE – PERIODO 2014-2 DE LA ESPECIALIZACIÓN EN GERENCIA DE TRIBUTARIA, DE LA FACULTAD DE ECONOMIA Y ADMINISTRACION.</t>
  </si>
  <si>
    <t>GABRIEL VÁSQUEZ TRISTANCHO</t>
  </si>
  <si>
    <t>FACECONOMIA N°03 PY 02-1158 y OTRO SÍ N° 001.</t>
  </si>
  <si>
    <t>ORIENTAR CONOCIMIENTOS PROFESIONALES COMO DOCENTE, EL MÓDULO DE AUDITORIA TRIBUTARIA A LOS ESTUDIANTES  DE LA SEXTA COHORTE – SEGUNDO SEMESTRE – PERIODO 2014-2 DE LA ESPECIALIZACIÓN EN GERENCIA DE TRIBUTARIA, DE LA FACULTAD DE ECONOMIA Y ADMINISTRACION, Y OTROS SI N°001 PARA CAMBIO EN LAS FECHAS DE EJECUCIÓN SUSCRITO EL 21/08/2014.</t>
  </si>
  <si>
    <t>JAIME HERNÁN MONCLOU PEDRAZA</t>
  </si>
  <si>
    <t>FACECONOMIA N°04 PY 02-1158</t>
  </si>
  <si>
    <t>ORIENTAR CONOCIMIENTOS PROFESIONALES COMO DOCENTE, EL MÓDULO DE PLANEACIÓN TRIBUTARIA A LOS ESTUDIANTES  DE LA SEXTA COHORTE – SEGUNDO SEMESTRE – PERIODO 2014-2 DE LA ESPECIALIZACIÓN EN GERENCIA DE TRIBUTARIA, DE LA FACULTAD DE ECONOMIA Y ADMINISTRACION.</t>
  </si>
  <si>
    <t>ENRIQUE DUSSAN CABRERA</t>
  </si>
  <si>
    <t>FACECONOMIA N°05 PY02-1158</t>
  </si>
  <si>
    <t>PRESTAR EL SERVICIO DE 32 HORAS CATEDRA COMO DOCENTE EXTERNO, ORIENTANDO EL MODULO ELECTIVA II: PROCESO CONTENCIOSO ADMINISTRATIVO A LOS ESTUDIANTES DE LA COHORTE VI, SEGUNDO SEMESTRE DE LA ESPECIALIZACIÓN EN GERENCIA TRIBUTARIA.</t>
  </si>
  <si>
    <t>ALBA ROCIO CARVAJAL SANDOVAL</t>
  </si>
  <si>
    <t>FACECONOMIA N°06 PY 02-1158</t>
  </si>
  <si>
    <t>ORIENTAR CONOCIMIENTOS PROFESIONALES COMO DOCENTE EXTERNO, EL MODULO ELECTIVA I "TRIBUTACIÓN INTERNACIONAL Y PRECIOS DE TRANSFERENCIA", A LOS ESTUDIANTES DE LA SEXTA CCOHORTE-SEGUNDO SEMESTRE- PERIODO 2014-2 DE LA ESP. EN GERENCIA TRIBUTARIA DE LA FACULTAD DE ECONOMIA Y ADMINISTRACIÓN</t>
  </si>
  <si>
    <t>RUBEN GERARDO VASCO MARTINEZ</t>
  </si>
  <si>
    <t>FACECONOMIA N°07 PY 02-1158</t>
  </si>
  <si>
    <t>ORIENTAR CONOCIMIENTOS PROFESIONALES COMO DOCENTE, EL MODULO ELECTIVA III ASPECTOS ESPECIFICOS DEL IMPUESTO A LA RENTA, A LOS ESTUDIANTES DE SEXTA COHORTE-SEGUNDO SEMESTRE- PERIODO 2014-2 DE LA ESPECIALIZACIÓN EN GERENCIA TRIBUTARIA, DE LA FACULTAD DE ECONOMIA Y ADMINISTRACIÓN.</t>
  </si>
  <si>
    <t>EDITORA SURCOLOMBIANA S.A</t>
  </si>
  <si>
    <t>V.A. 0001- 2014</t>
  </si>
  <si>
    <t>SUSCRIPCION ANUAL DEL PERIODICO LOCAL LA NACION, CON DESTINO A DIFERENTES LAS BIBLIOTECAS Y OTRAS DEPENDENCIAS DE  LA UNIVERSIDAD SURCOLOMBIANA.</t>
  </si>
  <si>
    <t>OTRO - SUSCRIPCIONES</t>
  </si>
  <si>
    <t>CTO. RIGEN DERECHO PRIVADO</t>
  </si>
  <si>
    <t>OTRA (SELECCIÓN DIRECTA)</t>
  </si>
  <si>
    <t>CONTRATO</t>
  </si>
  <si>
    <t>EDITORA DEL HUILA LTDA</t>
  </si>
  <si>
    <t>V.A. 0002- 2014</t>
  </si>
  <si>
    <t>SUSCRIPCION DEL PERIODICO LOCAL DIARIO DEL HUILA, CON DESTINO A DIFERENTES BIBLIOTECAS Y OTRAS DEPENDENCIAS DE  LA UNIVERSIDAD SURCOLOMBIANA</t>
  </si>
  <si>
    <t>TEOFILO MONTENEGRO CONDE</t>
  </si>
  <si>
    <t>V.A. 0003- 2014</t>
  </si>
  <si>
    <t>SUMINISTRO DE FOTOCOPIAS CON DESTINO A LAS DIFERENTES DEPENDENCIAS ACADEMICAS Y ADMINISTRATIVAS DE LA SEDE SALUD DE LA UNIVERSIDAD SURCOLOMBIANA</t>
  </si>
  <si>
    <t>COMPRAVENTA y/o SUMINISTRO</t>
  </si>
  <si>
    <t>OTRA  (COMPRA O ADQUISICION SIMPLIFICADA)</t>
  </si>
  <si>
    <t>CONSUELO MELO RODRÍGUEZ</t>
  </si>
  <si>
    <t>V.A. 0004- 2014</t>
  </si>
  <si>
    <t>SUMINISTRO DE FOTOCOPIAS CON DESTINO A LAS DIFERENTES DEPENDENCIAS ADMINISTRATIVAS DE LA SEDE POSTGRADOS DE LA UNIVERSIDAD SURCOLOMBIANA</t>
  </si>
  <si>
    <t>SERVIAMBIENTAL EMPRESA DE SERVICIOS PUBLICOS S.A. ESP.</t>
  </si>
  <si>
    <t>V.A. 0005- 2014</t>
  </si>
  <si>
    <t>SERVICIO DE RECOLECCIÓN, TRANSPORTE, TRATAMIENTO Y DISPOSICIÓN FINAL DE LOS RESIDUOS ESPECIALES, HOSPITALARIOS E INDUSTRIALES, RESULTANTES DE LOS SERVICIOS PRESTADOS EN LOS CONSULTORIOS MÉDICO Y ODONTOLÓGICO DEL AREA DE BIENESTAR UNIVERSITARIO, LOS LABORATORIOS Y LAS AREAS ADMINISTRATIVAS, ACADEMICAS Y DEPORTIVAS DE LA UNIVERSIDAD SURCOLOMBIANA</t>
  </si>
  <si>
    <t>OTRO - PRESTACIÓN DE SERVICIOS DE SALUD</t>
  </si>
  <si>
    <t>INCINERADOS DEL HUILA-INCIHUILA S.A. E.S.P.</t>
  </si>
  <si>
    <t>V.A. 0006- 2014</t>
  </si>
  <si>
    <t>EL CONTRATISTA se compromete con LA UNIVERSIDAD a prestar el SERVICIO DE  PERSONAL PARA REALIZAR LAS ACTIVIDADES AGRICOLAS COMO SIEMBRA, DESARROLLO DE CULTIVOS VARIOS, EL MANTENIMIENTO DE CULTIVOS DE FRUTALES  Y OTRAS TAREAS DE LA GRANJA EXPERIMENTAL DE LA UNIVERSIDAD SURCOLOMBIANA</t>
  </si>
  <si>
    <t>PRESTACIÓN DE SERVICIOS</t>
  </si>
  <si>
    <t>IMPRENTA NACIONAL DE COLOMBIA</t>
  </si>
  <si>
    <t>V.A. 0007- 2014</t>
  </si>
  <si>
    <t>PUBLICACIÓN EN EL DIARIO OFICIAL LOS ACTOS ADMINISTRATIVOS DE CARÁCTER GENERAL Y PARTICULAR (ACTOS DE NOMBRAMIENTO Y ACTOS DE ELECCIÓN DISTINTOS AL VOTO POPULAR) PROFERIDOS POR LA RECTORIA Y LOS CONSEJOS SUPERIOR Y ACADEMICO DE LA UNIVERSIDAD SURCOLOMBIANA</t>
  </si>
  <si>
    <t>OTRO - PUBLICIDAD</t>
  </si>
  <si>
    <t>V.A. 0008- 2014</t>
  </si>
  <si>
    <t>SUMINISTRO DE FOTOCOPIAS CON DESTINO A LAS DIFERENTES DEPENDENCIAS ACADEMICAS Y ADMINISTRATIVAS DE LA SEDE CENTRAL DE LA UNIVERSIDAD SURCOLOMBIANA</t>
  </si>
  <si>
    <t>V.A. 0009- 2014</t>
  </si>
  <si>
    <t>PUBLICACIONES, EN PERIODICO REGIONAL, DE ACTOS ADMINISTRATIVOS EN GENERAL EXPEDIDOS POR LA UNIVERSIDAD SURCOLOMBIANA, PUBLICACIONES RELACIONADAS CON CONTRATACIÓN, OFERTAS ACADÉMICAS, Y OTRAS PUBLICACIONES ACADÉMICO ADMINISTRATIVAS DE CONFORMIDAD CON LA NECESIDAD PRESENTADA AL INTERIOR DE LA UNIVERSIDAD</t>
  </si>
  <si>
    <t>COMERCIALIZADORA AGRICOLA ASOJUNCAL</t>
  </si>
  <si>
    <t>V.A. 0010- 2014</t>
  </si>
  <si>
    <t>EL CONTRATISTA SE COMPROMETE CON LA UNIVERSIDAD A SUMINISTRAR SEMILLAS E INSUMOS AGRÍCOLAS PARA DESARROLLAR CULTIVOS COMERCIALES Y ASOCIADOS EN LA INVESTIGACIÓN DE LA GRANJA EXPERIMENTAL DE LA UNIVERSIDAD SURCOLOMBIANA</t>
  </si>
  <si>
    <t>DAMANCHY S.A.S</t>
  </si>
  <si>
    <t>V.A. 0011- 2014</t>
  </si>
  <si>
    <t>SUMINISTRO DE RACIONES  ALIMENTARIAS  CONSISTENTE EN REFRIGERIOS  Y ALMUERZOS PARA  LOS ASISTENTES  A LOS CONSEJOS  SUPERIOR Y ACADÉMICO DE LA UNIVERSIDAD SURCOLOMBIANA</t>
  </si>
  <si>
    <t>CARLOS EDUARDO CACERES GONZALEZ</t>
  </si>
  <si>
    <t>V.A. 0012- 2014</t>
  </si>
  <si>
    <t>RECOLECCIÓN Y TRANSPORTE DE LAS COSECHAS DE ARROZ Y MAIZ PRODUCIDAS EN LA GRANJA EXPERIMENTAL DE LA UNIVERSIDAD SURCOLOMBIANA.</t>
  </si>
  <si>
    <t>ASOCIACION CENTRO DE ESTUDIOS TRIBUTARIOS DE ANTIOQUIA</t>
  </si>
  <si>
    <t>V.A. 0013- 2014</t>
  </si>
  <si>
    <t>SUSCRIPCIÓN AL PORTAL TRIBUTARIO DE COLOMBIA  WWW.CETA.ORG.CO DE LA ASOCIACION CENTRO DE ESTUDIOS TRIBUTARIOS ANTIOQUIA -CETA PARA QUE EL PERSONAL ADSCRITO AL AREA FINANCIERA DE LA UNIVERSIDAD SURCOLOMBIANA OBTENGAN CONTINUA CAPACITACIÓN Y ACTUALIZACION SOBRE LA NORMATIVIDAD CONTABLE, TRIBUTARIA Y FINANCIERA</t>
  </si>
  <si>
    <t>ANGELA MARIA MEJIA SALDARRIAGA</t>
  </si>
  <si>
    <t>V.A. 0014- 2014</t>
  </si>
  <si>
    <t>SERVICIO ODONTOLOGICO ESPECIALIZADO EN EL AREA DE PERIODONCIA PARA ATENCIÓN A FUNCIONARIOS DE PLANTA DE LA UNIVERSIDAD SURCOLOMBIANA</t>
  </si>
  <si>
    <t>LABORATORIO DIAGNOSTICAMOS S.A.S</t>
  </si>
  <si>
    <t>V.A. 0015- 2014</t>
  </si>
  <si>
    <t>SERVICIO DE ANALISIS PERIÓDICO DE AGUAS DE LA PISCINA DE LA UNIVERSIDAD SURCOLOMBIANA DE ACUERDO AL DECRETO 1510 DE 2011 Y RESOLUCIÓN 1618 DE 2010.</t>
  </si>
  <si>
    <t>NOHORA CASTAÑEDA CERQUERA</t>
  </si>
  <si>
    <t>V.A. 0016- 2014</t>
  </si>
  <si>
    <t>ELABORACIÓN DE LAS FICHAS DE CONTROL DE RESTAURANTE PARA LAS SEDES CENTRAL Y LA FACULTAD DE SALUD DE LA UNIVERSIDAD SURCOLOMBIANA</t>
  </si>
  <si>
    <t>NICOLAS PUCCINI YARA</t>
  </si>
  <si>
    <t>V.A. 0017- 2014</t>
  </si>
  <si>
    <t>MANTENIMIENTO PREVENTIVO Y CORRECTIVO DEL SISTEMA BOMBEO QUE CONSTA DE TRES MOTORES Y TRES BOMBAS Y SE REQUIEREN PARA REALIZAR EL RIEGO DE LOS DIFERENTES CULTIVOS DE LA GRANJA EXPERIMENTAL DE LA UNIVERSIDAD SURCOLOMBIANA</t>
  </si>
  <si>
    <t>OTRO - MANTENIMIENTOS</t>
  </si>
  <si>
    <t>PRO-PISCINAS DEL HUILA LTDA</t>
  </si>
  <si>
    <t>V.A. 0018- 2014</t>
  </si>
  <si>
    <t>SUMINISTRO DE INSUMOS PARA EL MANTENIMIENTO DE LA PISCINA DE LA UNIVERSIDAD SURCOLOMBIANA</t>
  </si>
  <si>
    <t>EDITORIAL EL GLOBO S.A.</t>
  </si>
  <si>
    <t>V.A. 0019- 2014</t>
  </si>
  <si>
    <t>PUBLICACIÓN EN PERIODICO NACIONAL AVISOS RELACIONADOS CON CONVOCATORIAS A DOCENTES, ACTOS ADMINISTRATIVOS EN GENERAL Y OTRAS PUBLICACIONES DE CARÁCTER ACADÉMICO ADMINISTRATIVO QUE SE REQUIEREN AL INTERIOR DE LA UNIVERSIDAD SURCOLOMBIANA</t>
  </si>
  <si>
    <t>V.A. 0020- 2014</t>
  </si>
  <si>
    <t>ENTREGAR A TÍTULO DE VENTA LICENCIAS SENCHA COMPLETE +  ESTÁNDAR SUPPORT (1 DEVELOPER PACK) PARA EL CTIC DE LA UNIVERSIDAD SURCOLOMBIANA.</t>
  </si>
  <si>
    <t>CLINICA SALUDENT S.A.S.</t>
  </si>
  <si>
    <t>V.A. 0021- 2014</t>
  </si>
  <si>
    <t>servicio SERVICIO ODONTOLOGICO ESPECIALIZADO EN EL AREA DE REHABILITACION ORAL – CORONAS – PROTESIS - PARA ATENCIÓN A FUNCIONARIOS DE PLANTA DE LA UNIVERSIDAD SURCOLOMBIANA</t>
  </si>
  <si>
    <t>TV SANV S.A.S.</t>
  </si>
  <si>
    <t>V.A. 0022- 2014</t>
  </si>
  <si>
    <t>EMISION DEL PROGRAMA DE TELEVISIÓN INSTITUCIONAL "VIA UNIVERSITARIA" PRIMER SEMESTRE 2014 UNIVERSIDAD SURCOLOMBIANA</t>
  </si>
  <si>
    <t>INVERSIONES SALAS Y SUCESORES LTDA</t>
  </si>
  <si>
    <t>V.A. 0023- 2014</t>
  </si>
  <si>
    <t>MANTENIMIENTO PREVENTIVO Y CORRECTIVO DE LOS EQUIPOS DE SERVICIO ODONTOLÓGICO Y MÉDICO DE LA UNIVERSIDAD SURCOLOMBIANA</t>
  </si>
  <si>
    <t>LEGISLACIÓN ECONOMICA S.A. LEGIS S.A.</t>
  </si>
  <si>
    <t>V.A. 0024- 2014</t>
  </si>
  <si>
    <t>RENOVACIÓN Y  SUSCRIPCIÓN DE LAS OBRAS LEGIS PARA DIFERENTES OFICINAS DE LA UNIVERSIDAD SURCOLOMBIANA</t>
  </si>
  <si>
    <t>SURENVIOS S.A.S.</t>
  </si>
  <si>
    <t>V.A. 0025- 2014</t>
  </si>
  <si>
    <t>SERVICIO DE MENSAJERIA ESPECIALIZADA A NIVEL INTERNACIONAL, NACIONAL, REGIONAL Y URBANA, PARA LA DISTRIBUCIÓN Y ENTREGA DE LA CORRESPONDENCIA QUE SE ORIGINA EN LAS DIFERENTES SEDES DE LA UNIVERSIDAD SURCOLOMBIANA</t>
  </si>
  <si>
    <t>OTRO - TRANSPORTE</t>
  </si>
  <si>
    <t>V.A. 0026- 2014</t>
  </si>
  <si>
    <t>ENTREGAR A TÍTULO DE VENTA BASE DE DATOS PARA EL SEGUIMIENTO Y CONTROL DE LOS PROCESOS JUDICIALES QUE ADELANTEN LOS LABORATORIOS CENTRO DE CONCILIACION Y CONSULTORIO JURÍDICO  DE LA UNIVERSIDAD SURCOLOMBIANA</t>
  </si>
  <si>
    <t>LAUREANO GOMEZ RAMIREZ</t>
  </si>
  <si>
    <t>V.A. 0027- 2014</t>
  </si>
  <si>
    <t>CAPACITACIÓN A LOS ESTUDIANTES, DOCENTES Y ADMINISTRATIVOS SOBRE LOS RIESGOS QUE SE PUEDEN PRESENTAR EN LA MOVILIDAD VEHICULAR CON EL FIN DE PREVENIR LOS ACCIDENTES QUE DISMINUYEN LA CALIDAD DE VIDA Y LAS SECUELAS QUE SE PUEDAN PRESENTAR EN DICHOS ACCIDENTES - AREA DE BIENESTAR UNIVERSITARIO DE LA UNIVERSIDAD SURCOLOMBIANA</t>
  </si>
  <si>
    <t>PAOLA ANDREA TEJADA MORALES</t>
  </si>
  <si>
    <t>V.A. 0028- 2014</t>
  </si>
  <si>
    <t xml:space="preserve">ASESORIA PSIQUIATRICA Y APOYO AL COMITÉ DE ESPECIALISTA EN EL DESARROLLO DE LOS PROGRAMAS DE PREVENCIÓN Y PROMOCIÓN EN SALUD MENTAL EN EL AREA DE BIENESTAR UNIVERSITARIO </t>
  </si>
  <si>
    <t>ADRIANA MARIA QUINTERO MORALES</t>
  </si>
  <si>
    <t>V.A. 0029- 2014</t>
  </si>
  <si>
    <t>ASESORIA PARA EL FORTALECIMIENTO DE UNA ESTRATEGIA DE BASE COMUNITARIA QUE PERMITA LA ATENCIÓN OPORTUNA E INTEGRAL AL CONSUMO DE SPA Y MITIGACIÓN DE SU IMPACTO EN LA COMUNIDAD UNIVERSITARIA A PARTIR DE LA IMPLEMENTACIÓN DE UNA ZONA DE ORIENTACIÓN UNIVERSITARIA (ZOU) - EN EL AREA DE BIENESTAR UNIVERSITARIO DE LA UNIVERSIDAD SURCOLOMBIANA</t>
  </si>
  <si>
    <t>MARIA DEICY CARDOZO QUINTERO</t>
  </si>
  <si>
    <t>V.A. 0030- 2014</t>
  </si>
  <si>
    <t>SERVICIO ODONTOLOGICO ESPECIALIZADO EN EL AREA DE ENDODONCIA PARA ATENCIÓN A FUNCIONARIOS DE PLANTA DE LA UNIVERSIDAD SURCOLOMBIANA</t>
  </si>
  <si>
    <t>CENTRO DE DIAGNÓSTIVO AUTOMOTRIZ C.D.A. LOS DUJOS LTDA</t>
  </si>
  <si>
    <t>V.A. 0031- 2014</t>
  </si>
  <si>
    <t>REVISIÓN TECNICO MECÁNICA A LOS VEHICULOS DE PROPIEDAD DE LA UNIVERSIDAD SURCOLOMBIANA</t>
  </si>
  <si>
    <t>VICTORIANO DIAZ BAUTISTA</t>
  </si>
  <si>
    <t>V.A. 0032- 2014</t>
  </si>
  <si>
    <t>SUMINISTRO E INSTALACIÓN DE DIVISIONES MODULARES Y VIDRIOS PARA DIFERENTES ESPACIOS FÍSICOS DE LA UNIVERSIDAD SURCOLOMBIANA.</t>
  </si>
  <si>
    <t>EDITORA SURCOLOMBIANA S.A.</t>
  </si>
  <si>
    <t>V.A. 0033- 2014</t>
  </si>
  <si>
    <t>PUBLICACION DE LOS PRODUCTOS COMUNICATIVOS INSTITUCIONALES DEL BOLETÍN USCONEXION, PERIÓDICO DESDE LA U, BOLETÍN USCO EN MARCHA Y PUBLICACIÓN AGENDATE CON LA U, Y DISTRIBUCIÓN DE 500 EJEMPLARES DEL PERIODICO DESDE LA U EN UN PERIODICO DE AMPLIA CIRCULACIÓN REGIONAL (DIARIO LA NACION), REQUERIDO POR LA FACULTAD DE CIENCIAS SOCIALES Y HUMANAS DE LA UNIVERSIDAD SURCOLOMBIANA</t>
  </si>
  <si>
    <t xml:space="preserve">EMPRESA DE TRANSPORTES ESCOLAR ESPECIAL 
Y DE TURISMO DEL HUILA LTDA – ESCOTUR LTDA 
</t>
  </si>
  <si>
    <t>V.A. 0034- 2014</t>
  </si>
  <si>
    <t>SERVICIO DE TRANSPORTE URBANO PARA EL DESPLAZAMIENTO A DIFERENTES SITIOS DE LA CIUDAD DE NEIVA DEL EQUIPO DE TRABAJO DEL PROYECTO COMUNICATIVO INSTITUCIONAL "VIA UNIVERSITARIA”, Y PERIÓDICO DIGITAL SUREGION.COM, DE LA UNIVERSIDAD SURCOLOMBIANA</t>
  </si>
  <si>
    <t>FLOR MARIA DIAZ CHALARCA</t>
  </si>
  <si>
    <t>V.A. 0035- 2014</t>
  </si>
  <si>
    <t>CAPACITACIÓN AL EQUIPO TECNICO EN INVESTIGACIÓN Y PREVENCIÓN SOBRE SALUD SEXUAL Y REPORDUCTIVA DE LA COMUNIDAD UNIVERSITARIA CON ENFORQUES DE DERECHO Y DE GENERO, CON ENFASIS EN PREVENCIÓN DE EMBARAZOS NO DESEADOS, DE LA ITS Y EL VIH SIDA Y DE LA VIOLENCIA BASADA EN GENERO - AREA DE BIENESTAR UNIVERSITARIO DE LA UNIVERSIDAD SURCOLOMBIANA</t>
  </si>
  <si>
    <t>CASA EDITORIAL EL TIEMPO S.A.</t>
  </si>
  <si>
    <t>V.A. 0036- 2014</t>
  </si>
  <si>
    <t>RENOVACIÓN DE LA SUSCRIPCION DEL PERIODICO NACIONAL EL TIEMPO, CON DESTINO A DIFERENTES BIBLIOTECAS Y OTRAS DEPENDENCIAS DE  LA UNIVERSIDAD SURCOLOMBIANA.</t>
  </si>
  <si>
    <t>V.A. 0037- 2014</t>
  </si>
  <si>
    <t>ELABORACIÓN DE IMPRESOS (TARJETONES, ACTAS, PLEGABLES ETC) Y ELEMENTOS VARIOS CON DESTINO AL COMITÉ ELECTORAL, REGISTRO Y CONTROL Y OFICINA DE EGRESADOS DE LA UNIVERSIDAD SURCOLOMBIANA</t>
  </si>
  <si>
    <t>JUAN PABLO MURCIA DELGADO</t>
  </si>
  <si>
    <t>V.A. 0038- 2014</t>
  </si>
  <si>
    <t>CONSULTORIA EN LA MODALIDAD DE ASESORIA PARA DETERMINAR UN POSIBLE PASIVO PENSIONAL DE LAS PERSONAS QUE HAYAN PRESTADO SUS SERVICIOS COMO CATEDRÁTICOS DE LA INSTITUCIÓN, HACIENDO UN ANALISIS DETALLADOS DE LA HISTORIA LABORAL DE CADA DOCENTE DE CATEDRA A EFECTOS DE DETERMINAR QUE CONTINGENCIAS LABORALES PUEDEN SER TENIDAS COMO UN PASIVO PENSIONAL A SER CANCELADA CON RECURSOS DE PROESTAMPILLA DE LA UNIVERSIDAD SURCOLOMBIANA Y CUALES DE ESAS CONTINGENCIAS DEBEN SER TENIDAS COMO CONTINGENCIAS LABORALES A EFECTOS DE SER CANCELADAS CON CARGO AL PRESUPUESTO DE LA UNIVERSIDAD.</t>
  </si>
  <si>
    <t>OTRO - CONSULTORIA</t>
  </si>
  <si>
    <t>TATIANA XIMENA SILVA BUITRAGO</t>
  </si>
  <si>
    <t>V.A. 0039- 2014</t>
  </si>
  <si>
    <t>SERVICIO DE APOYO EN LAS ACTIVIDADES DE FOMENTO DE LA CULTURA DE AUTOCONTROL Y CONTROL SOCIAL, DETERMINADAS EN EL PROGRAMA DE AUDITORIA DE LA VIGIENCIA 2014 DE LA OFICINA DE CONTROL INTERNO DE LA UNIVERSIDAD SURCOLOMBIANA</t>
  </si>
  <si>
    <t>V.A. 0040- 2014</t>
  </si>
  <si>
    <t>SUMINISTRO E INTALACIÓN DE INFRAESTRUCTURA PARA RED DE DATOS PARA LA SALA DE COMPUTO 336 DE LA FACULTAD DE EDUCACIÓN DE LA UNIVERSIDAD SURCOLOMBIANA</t>
  </si>
  <si>
    <t>JAIME SALCEDO SANCHEZ</t>
  </si>
  <si>
    <t>V.A. 0041- 2014</t>
  </si>
  <si>
    <t xml:space="preserve">SERVICIOS PROFESIONALES PARA QUE CAPACITE EN EL TEMA: PEDAGOGIA EN LA EDUCACIÓN SUPERIOR A LOS DOCENTES DE LA FACULTAD DE CIENCIAS JURÍDICAS Y POLÍTICAS DE LA UNIVERSIDAD SURCOLOMBIANA. </t>
  </si>
  <si>
    <t>LAURA STELLA ARDILA PERDOMO</t>
  </si>
  <si>
    <t>V.A. 0042- 2014</t>
  </si>
  <si>
    <t>SERVICIO DE VALORACIÓN DE OPTOMETRÍA, SUMINISTRO DE LENTES Y MONTURAS Y VALORACIÓN DE VISIOMETRÍA OCUPACIONAL A DOCENTES, ADMINISTRATIVOS Y TRABAJADORES OFICIALES DE LA UNIVERSIDAD SURCOLOMBIANA</t>
  </si>
  <si>
    <t>JESUS ANTONIO RAMIREZ ROMERO</t>
  </si>
  <si>
    <t>V.A. 0043- 2014</t>
  </si>
  <si>
    <t>MANTENIMIENTO PREVENTIVO Y CORRECTIVO DE LOS SISTEMAS TELEFONICOS DE LA UNIVERSIDAD SURCOLOMBIANA</t>
  </si>
  <si>
    <t>LEGUY MINU BERMUDEZ</t>
  </si>
  <si>
    <t>V.A. 0044- 2014</t>
  </si>
  <si>
    <t>SUMINISTRO DE FOTOCOPIAS CON DESTINO A LOS PROCESOS DE AUTOEVALUACIÓN CON FINES DE ACREDITACIÓN, REACREDITACIÓN, OBTENCIÓN DE REGISTRO CALIFICADO, RENOVACIÓN DE REGISTRO CALIFICADO DIFERENTES PROGRAMAS – DIRECCION GENERAL DE CURRICULO</t>
  </si>
  <si>
    <t>MILLER ARLED GUTIERREZ CASTAÑEDA</t>
  </si>
  <si>
    <t>V.A. 0045- 2014</t>
  </si>
  <si>
    <t>ENTREGAR A TITULO DE VENTA ELEMENTOS PARA RECOLECCION DE RESIDUOS  ESPECIALES Y TRATAMIENTO DE RESIDUOS ORGANICOS</t>
  </si>
  <si>
    <t>MARIA DORIS CEDEÑO</t>
  </si>
  <si>
    <t>V.A. 0046- 2014</t>
  </si>
  <si>
    <t>ENTREGAR A TÍTULO DE VENTA ADQUISICION DE BIBLIOGRAFIA CON DESTINO AL PROGRAMA DE DERECHO DE LA SEDE PITALITO DE LA UNIVERSIDAD SURCOLOMBIANA</t>
  </si>
  <si>
    <t>ROBINSON CASTAÑEDA MONTERO</t>
  </si>
  <si>
    <t>V.A. 0047- 2014</t>
  </si>
  <si>
    <t>SERVICIO DE LAVADO Y PLANCHADO DE LAS PRENDAS UTILIZADAS EN LABORATORIOS, CONSULTORIOS, SALAS DE KINESIOLOGIA Y AUDITORIOS DE LA UNIVERSIDAD SURCOLOMBIANA</t>
  </si>
  <si>
    <t>MARIA CRISTINA TRUJILLO GUZMAN</t>
  </si>
  <si>
    <t>V.A. 0048- 2014</t>
  </si>
  <si>
    <t>MANTENIMIENTO PREVENTIVO Y CORRECTIVO DE LOS PURIFICADORES Y DISPENSADORES DE AGUA DE LA UNIVERSIDAD SURCOLOMBIANA</t>
  </si>
  <si>
    <t>WILBERT ARLET VARGAS LIBERATO</t>
  </si>
  <si>
    <t>V.A. 0049- 2014</t>
  </si>
  <si>
    <t xml:space="preserve">SERVICIO LOGISTICO, ARTISTICO Y LUDICO PARA PROGRAMACIÓN Y REALIZACIÓN DE ACTIVIDADES EN LAS FECHAS AMBIENTALES EN LA UNIVERSIDAD SURCOLOMBIANA. </t>
  </si>
  <si>
    <t>NEGOCIOS Y GESTION LTDA</t>
  </si>
  <si>
    <t>V.A. 0050- 2014</t>
  </si>
  <si>
    <t>ENTREGAR A TÍTULO DE VENTA FORMATOS DE CERTIFICADOS DE INGRESOS Y RETENCIONES AÑO 2013 EN FORMA MINERVA CON DESTINO A LA OFICINA DE TESORERIA DE LA UNIVERSIDAD SURCOLOMBIANA</t>
  </si>
  <si>
    <t>INDUSTRIAS QUIMICAS ASPROQUIN LTDA.</t>
  </si>
  <si>
    <t>V.A. 0051- 2014</t>
  </si>
  <si>
    <t>ENTREGAR A TÍTULO DE VENTA Y SUMINISTRO DE INSUMOS, ELEMENTOS DE ASEO Y CAFETERIA PARA DIFERENTES DEPENDENCIAS DE LA UNIVERSIDAD SURCOLOMBIANA.</t>
  </si>
  <si>
    <t>ROSALBA TRUJILLO PERALTA</t>
  </si>
  <si>
    <t>V.A. 0052- 2014</t>
  </si>
  <si>
    <t>SERVICIO DE FUMIGACIÓN SEGÚN NECESIDADES DETECTADAS PARA ERRADICACIÓN DE PLAGAS, CONTROL PARA PROLIFERACIÓN DE AVISPAS Y ABEJAS, DESINFECCIÓN Y DESODORIZACIÓN EN TODA LA PLANTA FISICA Y ESPACIOS DE  LAS SEDES DE LA UNIVERSIDAD SURCOLOMBIANA.</t>
  </si>
  <si>
    <t>GLADYS CERQUERA DE BEDOYA</t>
  </si>
  <si>
    <t>V.A. 0053- 2014</t>
  </si>
  <si>
    <t>SUMINISTRO DE SERVICIOS DE RESTAURANTE (DESAYUNOS, ALMUERZOS, CENAS, REFRIGERIOS Y AGUA) CON EL FIN DE ATENDER A PERSONALIDADES DEL ORDEN LOCAL O NACIONAL CON OCASIÓN A LOS DIFERENTES EVENTOS Y ACTIVIDADES DE TIPO ADMINISTRATIVO Y ACADÉMICO, EMPLEADOS ADMINISTRATIVOS QUE PARTICIPEN EN REUNIONES O POR NECESIDAD DE TRABAJO REQUIERAN ESTE SERVICIO, DOCENTES Y ESTUDIANTES QUE PARTICIPEN EN EVENTOS ACADEMICOS QUE SE REALICEN EN LA UNIVERSIDAD SURCOLOMBIANA</t>
  </si>
  <si>
    <t>JORGE DUQUE LINARES</t>
  </si>
  <si>
    <t>V.A. 0054- 2014</t>
  </si>
  <si>
    <t>REALIZAR LA CONFERENCIA ACTITUD POSITIVA, PARA LOS FUNCIONARIOS Y DOCENTES DE LA UNIVERSIDAD SURCOLOMBIANA</t>
  </si>
  <si>
    <t>COMUNICAN S.A.</t>
  </si>
  <si>
    <t>V.A. 0055- 2014</t>
  </si>
  <si>
    <t>RENOVACION DE LA SUSCRIPCION DEL PERIODICO NACIONAL EL ESPECTADOR, CON DESTINO A DIFERENTES BIBLIOTECAS Y OTRAS DEPENDENCIAS DE  LA UNIVERSIDAD SURCOLOMBIANA</t>
  </si>
  <si>
    <t>V.A. 0056- 2014</t>
  </si>
  <si>
    <t>SERVICIO DE APOYO LOGÍSTICO PARA LA REALIZACIÓN DE LA PRIMERA JORNADA DE INTEGRACIÓN INSTITUCIONAL PARA EL MEJORAMIENTO DEL CLIMA ORGANIZACIONAL DE LA UNIVERSIDAD SURCOLOMBIANA VIGENCIA 2014.</t>
  </si>
  <si>
    <t>LINA MARIA VARGAS PINTO</t>
  </si>
  <si>
    <t>V.A. 0057- 2014</t>
  </si>
  <si>
    <t>DISEÑO E IMPRESIÓN DE AGENDAS PARA ESTUDIANTES PRIMIPAROS DE LAS SEDES DE NEIVA, PITALITO, GARZÓN Y LA PLATA, CALENDARIO 2014 – 2, AREA DE BIENESTAR UNIVERSITARIO  DE LA UNIVERSIDAD SURCOLOMBIANA</t>
  </si>
  <si>
    <t>V.A. 0058- 2014</t>
  </si>
  <si>
    <t>SUMINISTRO DE FOTOCOPIAS CON DESTINO A LAS DIFERENTES DEPENDENCIAS ADMINISTRATIVAS DE LA SEDE POSTGRADOS DE LA UNIVERSIDAD SURCOLOMBIANA SEGUNDO SEMESTRE DE 2014</t>
  </si>
  <si>
    <t>LINA MARIA CEDEÑO POVEDA</t>
  </si>
  <si>
    <t>V.A. 0059- 2014</t>
  </si>
  <si>
    <t>ARRENDAR UN  ESPACIO FISICO CONSISTENTE EN UNA HABITACIÓN AMOBLADA, INCLUYE SERVICIOS BASICOS (AGUA, LUZ, GAS, TV, INTERNET, TELEFONIA LOCAL) Y ALIMENTACIÓN, PARA UNA ESTUDIANTE INTERNACIONAL DE LA UNIVERSIDAD NACIONAL DE RIO NEGRO – ARGENTINA, QUIEN REALIZARÁ INTERCAMBIO ACADÉMICO EN LA UNIVERSIDAD SURCOLOMBIANA</t>
  </si>
  <si>
    <t>ARRENDAMIENTO</t>
  </si>
  <si>
    <t>V.A. 0060- 2014</t>
  </si>
  <si>
    <t>DISEÑO E IMPRESIÓN DE BOLETIN ESTADISTICO DEL PLAN DE DESARROLLO Y BOLETÍN INFORMATIVO DEL PLAN DE DESARROLLO DE LA UNIVERSIDAD SURCOLOMBIANA</t>
  </si>
  <si>
    <t>BANDERAS DE LUJO S.A.S.</t>
  </si>
  <si>
    <t>V.A. 0061- 2014</t>
  </si>
  <si>
    <t xml:space="preserve">SUMINISTRO DE BANDERAS CON SUS RESPECTIVAS ASTAS, LAS CUALES SERÁN DESTINADAS PARA DIFERENTES RECINTOS DE LA UNIVERSIDAD SURCOLOMBIANA </t>
  </si>
  <si>
    <t>REINEL TOVAR PUENTES</t>
  </si>
  <si>
    <t>V.A. 0062- 2014</t>
  </si>
  <si>
    <t>DISEÑO Y DIAGRAMACIÓN DE FORMA VIRTUAL DEL BOLETIN ESTADISTICO 2013 PRELIMINARES 2014 Y DISEÑO E IMPRESIÓN DE CARTILLAS RESUMEN QUE CONTIENE LOS INDICADORES Y COSTOS DE LA UNIVERSIDAD SURCOLOMBIANA</t>
  </si>
  <si>
    <t>INSTITUTO COLOMBIANO DE NORMAS TECNICAS Y CERTIFICACION ICONTEC</t>
  </si>
  <si>
    <t>V.A. 0063- 2014</t>
  </si>
  <si>
    <t>PRESTAR SERVICIOS DE ASESORIA Y FORMACIÓN DE LA NORMA NTC-ISO-19011-ISO 14001 AUDITORES INTERNOS DEL SISTEMA DE GESTION AMBIENTAL DE  LA UNIVERSIDAD SURCOLOMBIANA</t>
  </si>
  <si>
    <t>INGENIERIA DE RIEGOS Y OBRAS CIVILES LTDA</t>
  </si>
  <si>
    <t>V.A. 0064- 2014</t>
  </si>
  <si>
    <t xml:space="preserve">COMPRA DE IMPLEMENTOS DE RIEGO PARA LOS FRUTALES DE LA GRANJA EXPERIMENTAL DE LA UNIVERSIDAD SURCOLOMBIANA </t>
  </si>
  <si>
    <t>FORMA EQUIPOS PARA GIMNASIO LTDA</t>
  </si>
  <si>
    <t>V.A. 0065- 2014</t>
  </si>
  <si>
    <t>COMPRA DE ACCESORIOS, INCLUYE MANTENIMIENTO PREVENTIVO Y CORRECTIVO PARA LAS MÁQUINAS Y EQUIPOS DEL LABORATORIO DE EVALUACIÓN Y DESARROLLO DEL RENDIMIENTO FISICO (LEDRF ALTIUS) DEL PROGRAMA DE EDUCACIÓN FÍSICA – FACULTAD DE EDUCACION DE LA UNIVERSIDAD SURCOLOMBIANA</t>
  </si>
  <si>
    <t>SERVICIOS INTEGRADOS EN INGENIERIA Y TECNOLOGIA LTDA - SIITEC LTDA</t>
  </si>
  <si>
    <t>V.A. 0066- 2014</t>
  </si>
  <si>
    <t xml:space="preserve">COMPRA DE MATERIALES PARA LA CARNETIZACIÓN DE LOS ESTUDIANTES, DOCENTES Y EMPLEADOS DE LA UNIVERSIDAD SURCOLOMBIANA </t>
  </si>
  <si>
    <t>OCTAVIO ANDRES ECHEVERRI CARDONA</t>
  </si>
  <si>
    <t>V.A. 0067- 2014</t>
  </si>
  <si>
    <t xml:space="preserve">COMPRA DE  PERSIANAS, INCLUYE INSTALACIÓN, PARA DIFERENTES DEPENDENCIAS DE LA UNIVERSIDAD SURCOLOMBIANA </t>
  </si>
  <si>
    <t>I 3NET S A S</t>
  </si>
  <si>
    <t>V.A. 0068- 2014</t>
  </si>
  <si>
    <t>ADQUISICIÓN DE TORNIQUETES PARA EL CONTROL DE ACCESO EN LAS PORTERÍAS DE LA SEDE CENTRAL DE LA UNIVERSIDAD SURCOLOMBIANA</t>
  </si>
  <si>
    <t>DINA VANESA LUNA CHADID</t>
  </si>
  <si>
    <t>V.A. 0069- 2014</t>
  </si>
  <si>
    <t>SERVICIO DE ALOJAMIENTO PARA PERSONAL DE LA UNIVERSIDAD SURCOLOMBIANA QUE PARTICIPARÁ DE LOS XIV JUEGOS NACIONALES DEPORTIVOS DE TRABAJADORES OFICIALES, DOCENTES Y EMPLEADOS DE LAS UNIVERSIDADES PÚBLICAS DE COLOMBIA “SINTRAUNICOL” A REALIZARSE EN LA CIUDAD DE MONTERIA</t>
  </si>
  <si>
    <t>V.A. 0070- 2014</t>
  </si>
  <si>
    <t xml:space="preserve">COMPRA DE BIENES ELABORADOS SOBRE MEDIDAS PARA LA ZONA DE LAVADO DEL RESTAURANTE LA VENADA UBICADO EN LA SEDE CENTRAL DE  LA UNIVERSIDAD SURCOLOMBIANA </t>
  </si>
  <si>
    <t>CONSTRUCTORA HOTEL AMERICANO CIA LTDA</t>
  </si>
  <si>
    <t>V.A. 0071- 2014</t>
  </si>
  <si>
    <t>SERVICIO DE HOSPEDAJE Y ALIMENTACIÓN PARA DELEGACIONES DEPORTIVAS, CULTURALES, ARTISTICAS, ACADEMICAS  Y ESTUDIANTILES DE LA UNIVERSIDAD SURCOLOMBIANA</t>
  </si>
  <si>
    <t>V.A. 0072- 2014</t>
  </si>
  <si>
    <t>PUBLICACION DE LOS PRODUCTOS COMUNICATIVOS INSTITUCIONALES SEGUNDO SEMESTRE 2014, PERIODICO DESDE LA U Y BOLETIN Y LA PUBLICACION MENSUAL QUE EMITE LA OFICINA DE COMUNICACIONES UNIVERSIDAD SURCOLOMBIANA</t>
  </si>
  <si>
    <t>ANA MARIA DEL PILAR MOLINA CEDEÑO</t>
  </si>
  <si>
    <t>V.A. 0073- 2014</t>
  </si>
  <si>
    <t>EMISION DEL PROGRAMA DE TELEVISIÓN INSTITUCIONAL "VIA UNIVERSITARIA" SEGUNDO SEMESTRE 2014 UNIVERSIDAD SURCOLOMBIANA</t>
  </si>
  <si>
    <t xml:space="preserve">EMPRESA DE TRANSPORTES ESCOLAR ESPECIAL 
Y DE TURISMO DEL HUILA LTDA – ESCOTUR LTDA
</t>
  </si>
  <si>
    <t>V.A. 0074- 2014</t>
  </si>
  <si>
    <t>SERVICIO DE TRANSPORTE URBANO PARA EL EQUIPO DE GRABACION DEL MAGAZÍN VIA UNIVERSITARIA  Y EL EQUIPO DE TRABAJO DEL PERIODICO DIGITAL SUREGION.COM, SEGUNDO SEMESTRE 2014</t>
  </si>
  <si>
    <t>TRANSPORTE</t>
  </si>
  <si>
    <t>V.A. 0075- 2014</t>
  </si>
  <si>
    <t>ENTREGAR A TITULO DE VENTA BIENES PARA LA SOCIALIZACION Y DIFUSION DEL SISTEMA DE GESTION DE CALIDAD Y ELEMENTOS PARA LA SOCIALIZACION DEL 1ER SEMINARIO DE MANEJO DE RESIDUOS URBANOS Y ESPECIALES – GESTION AMBIENTAL, DE LA UNIVERSIDAD SURCOLOMBIANA</t>
  </si>
  <si>
    <t>ENILSA IPUZ YAGUE</t>
  </si>
  <si>
    <t>V.A. 0076- 2014</t>
  </si>
  <si>
    <t>ENTREGAR A TITULO DE VENTA BIENES TRAJES TIPICOS PARA PRESENTACIONES FOLCLORICAS DE GRUPO DE RAJALEÑAS “AGUILAS DE LA USCO” SEGÚN CONVENCION COLECTIVA DE TRABJO PACTADO ENTRE LA UNIVERSIDAD SURCOLOMBIANA Y SINTRAUNICO</t>
  </si>
  <si>
    <t>EDICIONES HISPANO AMERICANAS LIMITADA</t>
  </si>
  <si>
    <t>V.A. 0077- 2014</t>
  </si>
  <si>
    <t>ENTREGAR A TITULO DE VENTA  MATERIAL BIBLIOGRÁFICO Y AUDIOVISUAL CON DESTINO AL CENTRO DE ECURSOS DE IDIOMAS PARA PRÁCTICAS EN EL LABORATORIO DE IDIOMAS DE LA UNIVERSIDAD SURCOLOMBIANA</t>
  </si>
  <si>
    <t>BUSINESSMIND COLOMBIA S.A.</t>
  </si>
  <si>
    <t>V.A. 0078- 2014</t>
  </si>
  <si>
    <t>ENTREGAR A TITULO DE VENTA LA RENOVACION DE LICENCIA RED HAT ENTRERPRISE LINUX SERVER ESTÁNDAR (2 SOCKETS) PARA LOS SERVIDORES DEL CTIC DE LA UNIVERSIDAD SURCOLOMBIANA</t>
  </si>
  <si>
    <t>FRONTECH LTDA</t>
  </si>
  <si>
    <t>V.A. 0079- 2014</t>
  </si>
  <si>
    <t>ENTREGAR A TITULO DE VENTA RENOVACION DEL ANTIVIRUS ESET ENDPOINT PARA EQUIPOS DE COMPUTO DE LA UNIVERSIDAD SURCOLOMBIANA</t>
  </si>
  <si>
    <t>SELECCIÓN DIRECTA</t>
  </si>
  <si>
    <t>V.A. 0080- 2014</t>
  </si>
  <si>
    <t>ENTREGAR A TITULO DE VENTA EQUIPOS Y ACCESORIOS DE COMUNICACIÓN PARA LAS PLANTAS TELEFONICAS PANASONIC, DE LA UNIVERSIDAD SURCOLOMBIANA</t>
  </si>
  <si>
    <t>V.A. 0081- 2014</t>
  </si>
  <si>
    <t>ENTREGAR A TITULO DE VENTA BATERIAS PARA LAS UPS UBICADOS EN EL DATACENTER DEL CENTRO DE TECNOLOGÍA DE INFORMACIÓN Y COMUNICACIONES  DE LA UNIVERSIDAD SURCOLOMBIANA</t>
  </si>
  <si>
    <t>COOPERATIVA DE MOTORISTAS DEL HUILA Y CAQUETA LIMITADA. COOMOTOR LTDA</t>
  </si>
  <si>
    <t>V.A. 0082- 2014</t>
  </si>
  <si>
    <t>SERVICIO DE TRANSPORTE PARA LAS ACTIVIDADES ACADEMICAS, CULTURALES Y DEPORTIVAS PARA EL DESPLAZAMIENTO TERRESTRE DE PERSONALIDADES, EQUIPOS DEPORTIVOS, GRUPOS ARTÍSTICOS Y CULTURALES DEL ORDEN NACIONAL A LA UNIVERSIDAD SURCOLOMBIANA</t>
  </si>
  <si>
    <t>JIL BREDY VARGAS LIBERATO</t>
  </si>
  <si>
    <t>V.A. 0083- 2014</t>
  </si>
  <si>
    <t>REALIZAR LA PRESENTACIÓN DE CUENTEROS DENTRO DE LA FORMULACIÓN DEL ESPACIO DE NARRACIÓN ORAL Y CUENTERIA PUESTA EN ESCENA “CUENTAGORAS” ESCENA DE LA CULTURA, NARRACIÓN Y LA CUENTERIA, PATRIMONIO ORAL DE LAS TRADICIONES DE LOS PUEBLOS Y SUS LENGUAS” DENTRO DEL MARCO DEL ENCUENTRO CULTURAL UNIVERSITARIO DE LA UNIVERSIDAD SURCOLOMBIANA</t>
  </si>
  <si>
    <t>EQUIFARMAS S.A.S.</t>
  </si>
  <si>
    <t>V.A. 0084- 2014</t>
  </si>
  <si>
    <t>ENTREGAR A TITULO DE VENTA ELEMENTOS Y MEDICAMENTOS PARA EL AREA DE SERVICIO MEDICO SEDES, SALUD OCUPACIONAL, PROYECTO UNIVERSIDAD SALUDABLE Y COORDINACIÓN DE DEPORTES DE LA UNIVERSIDAD SURCOLOMBIANA</t>
  </si>
  <si>
    <t>ORBIDENTAL S.A.S.</t>
  </si>
  <si>
    <t>V.A. 0085- 2014</t>
  </si>
  <si>
    <t>ENTREGAR A TITULO DE VENTA ELEMENTOS Y MATERIALES DE SALUD ORAL, DE MORBILIDAD Y PROMOCIÓN Y MANTENIMIENTO DE SALUD ORAL, PARA LAS SEDES DE NEIVA, PITALITO, GARZÓN Y LA PLATA DE LA UNIVERSIDAD SURCOLOMBIANA</t>
  </si>
  <si>
    <t>V.A. 0086- 2014</t>
  </si>
  <si>
    <t>CAPACITACIÓN A LOS ESTUDIANTES SOBRE LOS RIESGOS QUE SE PUEDEN PRESENTAR EN LA MOVILIDAD VEHICULAR CON EL FIN DE PREVENIR LOS ACCIDENTES QUE DISMINUYEN LA CALIDAD DE VIDA Y LAS SECUELAS QUE SE PUEDAN PRESENTAR EN DICHOS ACCIDENTES - AREA DE BIENESTAR UNIVERSITARIO DE LA UNIVERSIDAD SURCOLOMBIANA</t>
  </si>
  <si>
    <t>ADRIANA LUCIA CAYCEDO SANCHEZ</t>
  </si>
  <si>
    <t>V.A. 0087- 2014</t>
  </si>
  <si>
    <t>ENTREGAR A TITULO DE VENTA ELEMENTOS DE AMPLIFICACIÓN DE SONIDO PARA LAS ACTIVIDADES CULTURALES  DE LAS SEDES DE LA UNIVERSIDAD SURCOLOMBIANA</t>
  </si>
  <si>
    <t>MAYRA JOHANNA FIERRO CEBALLOS</t>
  </si>
  <si>
    <t>V.A. 0088- 2014</t>
  </si>
  <si>
    <t>ENTREGAR A TITULO DE VENTA PUESTOS DE TRABAJO DE LA JEFATURA DEL PROGRAMA DE COMUNICACIÓN SOCIAL Y PERIODISMO, SECRETARIA ACADEMICA, SECRETARIA ADMINISTRATIVA, SECRETARIA EJECUTIVA Y DECANATURA DE LA FACULTAD DE CIENCIAS SOCIALES Y HUMANAS</t>
  </si>
  <si>
    <t>TORNITODO LA CUARTA S.A.S.</t>
  </si>
  <si>
    <t>V.A. 0089- 2014</t>
  </si>
  <si>
    <t>ENTREGAR A TITULO DE VENTA HERRAMIENTAS PARA REALIZAR MANTENIMIENTO A CADA VEHICULO DE PROPIEDAD DE LA UNIVERSIDAD SURCOLOMBIANA</t>
  </si>
  <si>
    <t>NORMA CONSTANZA PERDOMO CASTRO</t>
  </si>
  <si>
    <t>V.A. 0090- 2014</t>
  </si>
  <si>
    <t>ENTREGAR A TÍTULO DE VENTA E INSTALACION DE VALLA PUBLICITARIA, REPOSICION DE TELA BANNER PUBLICITARIA DE VALLA EXISTENTE, ROCERÍA, PODA Y LIMPIEZA DE LOS ARBUSTOS Y MALEZA DEL SITIO UBICADO EN EL LOTE DE TRAPICHITO Y  AVISO EN EL EDIFICIO POSTGRADOS DE LA UNIVERSIDAD SURCOLOMBIANA</t>
  </si>
  <si>
    <t>RICARDO QUINTERO MOSQUERA</t>
  </si>
  <si>
    <t>V.A. 0091- 2014</t>
  </si>
  <si>
    <t>ENTREGAR A TÍTULO DE VENTA ABONOS, VENENOS Y FUNGICIDAS PARA EL CAMPO DE FUTBOL, AREA ALEDAÑAS Y JARDINES DE LA SEDE CENTRAL Y DIFERENTES SEDES DE LA UNIVERSIDAD SURCOLOMBIANA</t>
  </si>
  <si>
    <t>E.S.E HOSPITAL DEPARTAMENTAL SAN ANTONIO DE PADUA</t>
  </si>
  <si>
    <t>V.A. 0092- 2014</t>
  </si>
  <si>
    <t>PRESTAR SERVICIOS MÉDICOS AMBULATORIOS, ATENCIÓN MÉDICA Y QUIRÚRGICA DE URGENCIAS CON HOSPITALIZACIÓN, EXÁMENES DE LABORATORIO CLÍNICO E IMÁGENES DIAGNÓSTICAS A LOS ESTUDIANTES MATRICULADOS EN LA UNIVERSIDAD SURCOLOMBIANA SEDE LA PLATA.</t>
  </si>
  <si>
    <t>E.S.E HOSPITAL DEPARTAMENTAL SAN VICENTE DE PAUL</t>
  </si>
  <si>
    <t>V.A. 0093- 2014</t>
  </si>
  <si>
    <t>SERVICIOS MÉDICOS AMBULATORIOS, ATENCIÓN MÉDICA Y QUIRÚRGICA DE URGENCIAS CON HOSPITALIZACIÓN, EXÁMENES DE LABORATORIO CLÍNICO E IMÁGENES DIAGNÓSTICAS A LOS ESTUDIANTES MATRICULADOS EN LA UNIVERSIDAD SURCOLOMBIANA SEDE GARZÓN</t>
  </si>
  <si>
    <t>V.A. 0094- 2014</t>
  </si>
  <si>
    <t>ELABORACION DE STICKER PARA MARCACIÓN DE LOS BIENES DEVOLUTIVOS ADQUIRIDOS POR LA UNIVERSIDAD SURCOLOMBIANA</t>
  </si>
  <si>
    <t>V.A. 0095- 2014</t>
  </si>
  <si>
    <t>ELABORACION DE PAPELERIA ESPECIAL  (DIPLOMAS PREGRADO Y CARPETAS HISTORIAL ACADEMICO) CON DESTINO AL CENTRO DE ADMISIONES REGISTRO Y CONTROL ACADEMICO E IMPRESIÓN DE AFICHES, PLEGABLES Y CARTILLAS PARA EL DESARROLLO DE ACTIVIDADES DEL PLAN DE ACCION DEL COMITÉ TECNICO DE ESPECIALISTAS - PROYECTO CONSUMO S.P.A DE LA UNIVERSIDAD SURCOLOMBIANA</t>
  </si>
  <si>
    <t>GRUPO INDUSTRIAL TAPIMUEBLES LTDA</t>
  </si>
  <si>
    <t>V.A. 0096- 2014</t>
  </si>
  <si>
    <t>ENTREGAR A TÍTULO DE VENTA TABLEROS ACRILICOS PARA DIFERENTES UNIDADES ACADEMICAS DE LA UNIVERSIDAD SURCOLOMBIANA</t>
  </si>
  <si>
    <t>V.A. 0097- 2014</t>
  </si>
  <si>
    <t>ENTREGAR A TÍTULO DE VENTA PARTES, REPUESTOS Y OTROS ELEMENTOS PARA EL MANTENIMIENTO PREVENTIVO Y CORRECTIVO DE COMPUTADORES E IMPRESORAS DE LA UNIVERSIDAD SURCOLOMBIANA</t>
  </si>
  <si>
    <t>HUGO TAMAYO PERDOMO</t>
  </si>
  <si>
    <t>V.A. 0098- 2014</t>
  </si>
  <si>
    <t>REALIZACION DEL FESTIVAL DE CINE FRANCES Y ESPAÑOL NEVIA 2014 A REALIZARSE EN LA UNIVERSIDAD SURCOLOMBIANA</t>
  </si>
  <si>
    <t>SEVEN WORKS SAS</t>
  </si>
  <si>
    <t>V.A. 0099- 2014</t>
  </si>
  <si>
    <t>SERVICIO DE HOSTING Y DOMINIO PARA ALMACENAMIENTO DE INFORMACIÓN DE LA PLATAFORMA VIRTUAL DEL PROYECTO USCOVIRTUAL WWW.USCOVIRTUAL.EDU.CO DE LA UNIVERSIDAD SURCOLOMBIANA.</t>
  </si>
  <si>
    <t>CARLOS ALBERTO MATEUS RUGE</t>
  </si>
  <si>
    <t>V.A. 0100- 2014</t>
  </si>
  <si>
    <t>ENTREGAR A TÍTULO DE VENTA MATERIALES PARA TALLER DE MANUALIDADES DIRIGIDO A FUNCIONARIOS PREPENSIONADOS DE LA UNIVERSIDAD SURCOLOMBIANA</t>
  </si>
  <si>
    <t>V.A. 0101- 2014</t>
  </si>
  <si>
    <t>ENTREGAR A TITULO DE VENTA LA RENOVACIÒN DE LA LICENCIA CHECK POINT UTM SOTFWARE BLADES PACKAGE CON DESTINO AL DATACENTER DEL CENTRO DE TECNOLOGÍAS DE INFORMACIÓN Y COMUNICACIONES DE LA UNIVERSIDAD SURCOLOMBIANA</t>
  </si>
  <si>
    <t>V.A. 0102- 2014</t>
  </si>
  <si>
    <t>ENTREGAR A TITULO DE VENTA MUEBLES EN GENERAL PARA LAS DIFERENTES DEPENDENCIAS ACADEMICAS Y ADMINISTRATIVAS DE LA UNIVERSIDAD SURCOLOMBIANA</t>
  </si>
  <si>
    <t>JHON MAIKOL FIERRO ORDOÑEZ</t>
  </si>
  <si>
    <t>V.A. 0103- 2014</t>
  </si>
  <si>
    <t>ADECUACION Y MANTENIMIENTO DEL CIELORRASO DEL AUDITORIO DE LA UNIVERSIDAD SURCOLOMBIANA SEDE LA PLATA</t>
  </si>
  <si>
    <t>MANTENIMIENTO Y/O REPARACION</t>
  </si>
  <si>
    <t>INSTRUMENTOS Y  AUTOMATIZACIONES INDUSTRIALES LTDA</t>
  </si>
  <si>
    <t>V.A. 0104- 2014</t>
  </si>
  <si>
    <t>ENTREGAR A TITULO DE VENTA ALCOHOLIMETROS PARA EL AREA DE SALUD OCUPACIONAL DE LA UNIVERSIDAD SURCOLOMBIANA</t>
  </si>
  <si>
    <t>EL PUNTO ELECTRICO LTDA</t>
  </si>
  <si>
    <t>V.A. 0105- 2014</t>
  </si>
  <si>
    <t>SUMINISTRO E INSTALACIÓN DEL SISTEMA DE ALARMA CONTRA INCENDIO Y LÁMPARAS DE EMERGENCIA PARA LA SEDE DE POSTGRADOS  Y SUMINISTRO Y MANTENIMIENTO DE LÁMPARAS DE EMERGENCIA PARA LA FACULTAD DE SALUD, SEDE CENTRAL Y POSGRADOS DE LA UNIVERSIDAD SURCOLOMBIANA</t>
  </si>
  <si>
    <t>EMPRESA SOCIAL DEL ESTADO HOSPITAL UNIVERSITARIO HERNANDO MONCALEANO PERDOMO</t>
  </si>
  <si>
    <t>V.A. 0106- 2014</t>
  </si>
  <si>
    <t>SERVICIOS MÉDICOS AMBULATORIOS, ATENCIÓN MÉDICA Y QUIRÚRGICA DE URGENCIAS CON HOSPITALIZACIÓN, EXÁMENES DE LABORATORIO CLÍNICO E IMÁGENES DIAGNÓSTICAS A LOS ESTUDIANTES MATRICULADOS EN LA UNIVERSIDAD SURCOLOMBIANA EN LA CIUDAD DE NEIVA</t>
  </si>
  <si>
    <t>V.A. 0107- 2014</t>
  </si>
  <si>
    <t>PRESTAR EL SERVICIO DE PUBLICIDAD PARA LA OFERTA ACADÉMICA DE PREGRADO Y POSTGRADO DE LA UNIVERSIDAD SURCOLOMBIANA EN EL DIARIO EL TIEMPO</t>
  </si>
  <si>
    <t>OTRO- PUBLICIDAD</t>
  </si>
  <si>
    <t>SOCIEDAD CAMERAL DE CERTIFICACION DIGITAL CERTICAMARAS S.A.</t>
  </si>
  <si>
    <t>V.A. 0108- 2014</t>
  </si>
  <si>
    <t>ENTREGAR A TÍTULO DE VENTA CERTIFICADOS DIGITALES SSL SECURE SITE PRO CON EV PARA EL DOMINIO WWW.USCO.EDU.CO Y CERTIFICADO PARA PERSONA JURÍDICA ENTIDAD EMPRESA - UNIVERSIDAD SURCOLOMBIANA</t>
  </si>
  <si>
    <t>FREINER CERVERA</t>
  </si>
  <si>
    <t>V.A. 0109- 2014</t>
  </si>
  <si>
    <t>ENTREGAR A TITULO DE VENTA E INSTALACION DE PUESTOS DE TRABAJO CON DESTINO AL GRUPO DE PROYECTOS INSTITUCIONALES ESPECIALES DE LA OFICINA DE PLANEACION DE LA UNIVERSIDAD SURCOLOMBIANA</t>
  </si>
  <si>
    <t>JOSE GUILLERMO PINZON DELGADO</t>
  </si>
  <si>
    <t>V.A. 0110- 2014</t>
  </si>
  <si>
    <t>MANTENIMIENTO Y SUMINISTRO DE REPUESTOS PARA EL ASCENSOR SCHINDLER UBICADO EN LA SEDE POSTGRADOS DE LA UNIVERSIDAD SURCOLOMBIANA</t>
  </si>
  <si>
    <t>OTRO - MANTENIMIENTO Y/O REPARACION</t>
  </si>
  <si>
    <t>V.A. 0111- 2014</t>
  </si>
  <si>
    <t>entregar a título de venta ELEMENTOS NECESARIOS PARA EL MANTENIMIENTO DEL EQUIPO DE AMPLIFICACIÓN DE SONIDO DE LA OFICINA DE EXTENSION CULTURAL DE LA UNIVERSIDAD SURCOLOMBIANA</t>
  </si>
  <si>
    <t>OSIRIS RAMIREZ GUARNIZO</t>
  </si>
  <si>
    <t>V.A. 0112- 2014</t>
  </si>
  <si>
    <t>REPARACION DE CAMARAS DE SEGURIDAD INSTALADAS EN LA BODEGA DE ALMACEN  DE LA UNIVERSIDAD SURCOLOMBIANA</t>
  </si>
  <si>
    <t>COMPRA O ADQUISICION SIMPLIFICADA</t>
  </si>
  <si>
    <t>JOHN ALEXANDER SILVA ROA</t>
  </si>
  <si>
    <t>V.A. 0113- 2014</t>
  </si>
  <si>
    <t>SERVICIO DE ALQUILER DE SONIDO E ILUMINACIÓN, TARIMA, CAMERINOS, SILLETERÍA Y PUBLICIDAD PARA EL ENCUENTRO CULTURAL Y DEPORTIVO UNIVERSITARIO 2014 DE LA UNIVERSIDAD SURCOLOMBIANA.</t>
  </si>
  <si>
    <t>OTRO - ALQUILER</t>
  </si>
  <si>
    <t>C4ELECTROMECANICA S.A.S</t>
  </si>
  <si>
    <t>V.A. 0114- 2014</t>
  </si>
  <si>
    <t>MANTENIMIENTO PREVENTIVO Y CORRECTIVO DE LOS AIRES ACONDICIONADOS DE LA UNIVERSIDAD SURCOLOMBIANA,</t>
  </si>
  <si>
    <t>V.A. 0115- 2014</t>
  </si>
  <si>
    <t>SERVICIO DE APOYO LOGÍSTICO PARA EL DESARROLLO DEL ENCUENTRO CULTURAL DE LA UNIVERSIDAD SURCOLOMBIANA 2014,</t>
  </si>
  <si>
    <t>OTRO - SERVICIOS</t>
  </si>
  <si>
    <t>CRUZ ROJA COLOMBIANA SECCIONAL HUILA</t>
  </si>
  <si>
    <t>V.A. 0116- 2014</t>
  </si>
  <si>
    <t>REALIZACION DE LABORATORIOS CLINICOS PARA LA REALIZACIÓN DE ACTIVIDADES DE PROMOCIÓN Y PREVENCIÓN DE CONTROL DEL JOVEN Y TAMIZAJE DE ENFERMEDADES DE TRANSMISIÓN SEXUAL PARA EL SERVICIOS MEDICO DE  LA SEDE NEIVA DE LA UNIVERSIDAD SURCOLOMBIANA</t>
  </si>
  <si>
    <t>V.A. 0117- 2014</t>
  </si>
  <si>
    <t>ELABORACIÓN DE LOGOS Y TEXTOS PARA EL MADERAMEN DEL COLISEO DE LA UNIVERSIDAD SURCOLOMBIANA</t>
  </si>
  <si>
    <t>GRICELDA CORTES MUÑOZ</t>
  </si>
  <si>
    <t>V.A. 0118- 2014</t>
  </si>
  <si>
    <t>ENTREGAR A TÍTULO DE VENTA CABLES Y CONVERTIDORES PARA COMUNICACIÓN CON DESTINO A LA FACULTAD DE CIENCIAS SOCIALES Y HUMANAS, PARA LOS LABORATORIOS DE COMUNICACIÓN SOCIAL Y PERIODISMO DE LA UNIVERSIDAD SURCOLOMBIANA</t>
  </si>
  <si>
    <t>V.A. 0119- 2014</t>
  </si>
  <si>
    <t>ENTREGAR A TÍTULO DE VENTA LICENCIA SUITE ADOBE CON DESTINO A LA OFICINA DE EGRESADOS DE LA UNIVERSIDAD SURCOLOMBIANA</t>
  </si>
  <si>
    <t>V.A. 0120- 2014</t>
  </si>
  <si>
    <t>ENTREGAR A TÍTULO DE VENTA UN SISTEMA DE MONITOREO DE SWITCHES Y ACCES POINT PARA LOS EQUIPOS DE COMUNICACIÓN DE LA UNIVERSIDAD SURCOLOMBIANA</t>
  </si>
  <si>
    <t>V.A. 0121- 2014</t>
  </si>
  <si>
    <t>SERVICIO DE ALQUILER DE MAQUINARIA PARA MODIFICACIÓN Y MEJORAMIENTO DE PENDIENTE DE LA GRANJA EXPERIMENTAL DE LA UNIVERSIDAD SURCOLOMBIANA</t>
  </si>
  <si>
    <t>FERNANDO ANDRES SOLANO FLOREZ</t>
  </si>
  <si>
    <t>V.A. 0122- 2014</t>
  </si>
  <si>
    <t>ELABORACION E INSTALACIÓN DE LA ACTUALIZACION DEL REGLAMENTO DE HIGIENE Y SEGURIDAD EN CADA UNA DE LAS UNIDADES OPERATIVAS Y EL AREA DE SALUD OCUPACIONAL DE LA UNIVERSIDAD SURCOLOMBIANA</t>
  </si>
  <si>
    <t>V.A. 0123- 2014</t>
  </si>
  <si>
    <t>DISEÑO E IMPRESIÓN DE CARTILLAS Y MATERIAL DE DIFUSION PARA LAS CAMPAÑAS DE PREVENCIÓN Y PROMOCIÓN EN SALUD MENTAL Y DERECHOS SEXUALES Y REPRODUCTIVOS DE LA UNIVERSIDAD SURCOLOMBIANA</t>
  </si>
  <si>
    <t>MANUEL RINCON VILLAMIL</t>
  </si>
  <si>
    <t>V.A. 0124- 2014</t>
  </si>
  <si>
    <t>REALIZAR EL  MANTENIMIENTO GENERAL DE ELECTROBOMBAS UBICADAS EN LAS DIFERENTES UNIDADES ACADÉMICO ADMINISTRATIVAS UNIVERSIDAD SURCOLOMBIANA</t>
  </si>
  <si>
    <t>PSICOLOGOS ESPECIALISTAS ASOCIADOS SAS – PSEA SAS</t>
  </si>
  <si>
    <t>V.A. 0125- 2014</t>
  </si>
  <si>
    <t>ENTREGAR A TÍTULO DE VENTA  BATERIAS DE PRUEBAS PARA REALIZAR DIAGNOSTICOS SEGUROS QUE AYUDEN AL DESARROLLO ADECUADO DEL PROCESO DE INTERVENCIÓN TERAPEUTICA DEL SERVICIO PSICOLOGICO DE LA UNIVERSIDAD SURCOLOMBIANA</t>
  </si>
  <si>
    <t>V.A. 0126- 2014</t>
  </si>
  <si>
    <t>REALIZAR LA EDICION, DIAGRAMACIÓN E IMPRESIÓN DEL LIBRO BALANCE DE LA EXPERIENCIA DE IMPLEMENTACION DE LA POLITICA DE FOMENTO A LA PERMANENCIA Y GRADUACIÓN ESTUDIANTILES DE LA UNIVERSIDAD SURCOLOMBIANA Y ELEMENTOS PARA LA DIFUSION DE LA POLITICA PARA SU SENSIBILIZACION Y POSICIONAMIENTO EN LOS DIFERENTES ESTAMENTOS Y UNIDADES OPERATIVAS DE LA UNIVERSIDAD SUCOLOMBIANA</t>
  </si>
  <si>
    <t>ARNOBIS RODRIGUEZ IBAÑEZ</t>
  </si>
  <si>
    <t>V.A. 0127- 2014</t>
  </si>
  <si>
    <t>ENTREGAR A TÍTULO DE VENTA  CAJAS DE SEGURIDAD PARA GURADAR LOS RECURSOS DE LAS CAJAS MENORES ASIGNADAS A DIFERENTES DEPENDENCIAS DE LA UNIVERSIDAD SURCOLOMBIANA</t>
  </si>
  <si>
    <t>V.A. 0128- 2014</t>
  </si>
  <si>
    <t>PUBLICACIÓN DEL LIBRO RESULTADO DE LA EJECUCIÓN DEL PROYECTO IDENTIDAD Y CONVIVENCIA EN LOS TRES AÑOS DE ACTIVIDAD DE LA UNIVERSIDAD SURCOLOMBIANA</t>
  </si>
  <si>
    <t>BLAMIS DOTACIONES LABORATORIO SAS</t>
  </si>
  <si>
    <t>V.A. 0129- 2014</t>
  </si>
  <si>
    <t>ENTREGAR A TÍTULO DE VENTA  ELEMENTOS DE LABORATORIO PARA EL PROGRAMA DE INGENIERIA AGRICOLA SEDE LA PLATA DE LA UNIVERSIDAD SURCOLOMBIANA</t>
  </si>
  <si>
    <t>V.A. 0130- 2014</t>
  </si>
  <si>
    <t>ENTREGAR A TÍTULO DE VENTA ARCHIVADORES RODANTES Y ESPECIALES TIPO MANUAL, CON DESTINO A DIFERENTES DEPENDENCIAS DE LA UNIVERSIDAD SURCOLOMBIANA</t>
  </si>
  <si>
    <t>SUBIECON LTDA. SUMINISTRAMOS BIENES Y ELEMENTOS DE CONSUMO</t>
  </si>
  <si>
    <t>V.A. 0131- 2014</t>
  </si>
  <si>
    <t>ENTREGAR A TÍTULO DE VENTA MATERIALES COMO GLICERINA Y GUANTES CON DESTINO AL ANFITEATRO DE LA FACULTAD DE SALUD DE LA UNIVERSIDAD SUCOLOMBIANA</t>
  </si>
  <si>
    <t>V.A. 0132- 2014</t>
  </si>
  <si>
    <t>ENTREGAR A TÍTULO DE VENTA COMPRA E INSTALACION DE PERSIANAS ENROLLABLES EN BLACK OUT PARA LA BIBLIOTECA DE LA SEDE LA PLATA DE LA UNIVERSIDAD SURCOLOMBIANA</t>
  </si>
  <si>
    <t>V.A. 0133- 2014</t>
  </si>
  <si>
    <t>SERVICIO DE SERVICIO DE APOYO LOGÍSTICO Y ALQUILER DE SITIO PARA ATENDER EL ENCUENTRO DE EGRESADOS DEL PROGRAMA DE PSICOLOGIA DE LA FACULTAD DE CIENCIAS SOCIALES Y HUMANAS DE LA UNIVERSIDAD SURCOLOMBIANA</t>
  </si>
  <si>
    <t>LUZ SISNEY CASTAÑEDA VARGAS</t>
  </si>
  <si>
    <t>V.A. 0134- 2014</t>
  </si>
  <si>
    <t>REALIZAR LA ELABORACIÓN DE AGENDAS ECOLOGICAS IMANTADAS CON ESFEROS MARCADOS CON DESTINO AL ENCUENTRO DE EGRESADOS DEL PROGRAMA DE PSICOLOGIA DE LA UNIVERSIDAD SURCOLOMBIANA</t>
  </si>
  <si>
    <t>MARISOL RAMIREZ ESCOBAR</t>
  </si>
  <si>
    <t>V.A. 0135- 2014</t>
  </si>
  <si>
    <t>SERVICIOS DE TECNICO DISEÑADOR DE MODAS Y PATRONISTA INDUSTRIAL PARA VERIFICAR LAS MUESTRAS FÍSICAS DEL GRUPO No. 03 CALZADO, DEL PROCESO DE COMPRA O ADQUISICIÓN SIMPLIFICADA No. 021 DE 2014 DE LA UNIVERSIDAD SURCOLOMBIANA.</t>
  </si>
  <si>
    <t>ZORAIDA MARIA AMABLE AMBROS</t>
  </si>
  <si>
    <t>CUB I392547</t>
  </si>
  <si>
    <t>V.A. 0136- 2014</t>
  </si>
  <si>
    <t xml:space="preserve">PRESTAR SERVICIOS DE ASESORIA Y CAPACITACION A LOS INTEGRANTES DEL PROYECTO “UNIVERSIDAD SALUDABLE” DE LA UNIVERSIDAD SURCOLOMBIANA.SOBRE COMPORTAMIENTOS Y ESTILOS DE VIDA SALUDABLE Y SOBRE LOS PROCESO DESARROLLADOS EN UNIVERSIDADES PROMOTORA DE SALUD </t>
  </si>
  <si>
    <t>V.A. 0137- 2014</t>
  </si>
  <si>
    <t>MANTENIMIENTO PREVENTIVO Y CORRECTIVO DEL CUARTO FRIO DEL RESTAURANTE LA VENADA UBICADO EN LA SEDE CENTRAL DE LA UNIVERSIDAD SURCOLOMBIANA.</t>
  </si>
  <si>
    <t>V.A. 0138- 2014</t>
  </si>
  <si>
    <t>SERVICIOS DE APOYO LOGÍSTICO PARA EL DESARROLLO DEL FORO “ALTERNATIVAS DE HABITAR LA UNIVERSIDAD Y LA CIUDAD”  EVENTO PRODUCTO DE LOS DIALOGOS ENTRE LOS GRUPOS PARTICIPANTES DEL PROYECTO  DE REPOBLAMIENTO DEL BOSQUE DE LA UNIVERSIDAD SURCOLOMBIANA</t>
  </si>
  <si>
    <t>AQUA FAN S.A.S.</t>
  </si>
  <si>
    <t>V.A. 0139- 2014</t>
  </si>
  <si>
    <t>ENTREGAR A TÍTULO DE VENTA VENTILADORES REFRIGERANTES TIPO INDUSTRIAL CON PULVERIZADOR DE AGUA PARA EL MEJORAMIENTO DE LAS CONDICIONES AMBIENTALES EN LA PRESTACIÓN DEL SERVICIO DE RESTAURANTE ESTUDIANTIL DE LA SEDE CENTRAL DE LA UNIVERSIDAD SURCOLOMBIANA</t>
  </si>
  <si>
    <t>FREDY HERNAN LOPEZ CORDOBA</t>
  </si>
  <si>
    <t>V.A. 0140- 2014</t>
  </si>
  <si>
    <t>PRESTAR SUS SERVICIOS  PROFESIONALES EN DERECHO EN EL AREA DE BIENESTAR UNIVERSITARIO EN LO RELACIONADO CON LA ELABORACIÓN DE LOS INFORMES FINALES Y REDACCIÓN DEL DOCUMENTO FINAL DEL DIAGNOSTICO DE IDENTIDAD Y CONVIVENCIA CIUDADANA PARA EL DESARROLLO DEL PROYECTO “IDENTIDAD Y CONVIVENCIA CIUDADANA” EN EL MARCO DE LA ACTIVIDAD DEL PLAN DE ACCION INSTITUCIONAL PREVENCION DE CONFLICTOS DE LA UNIVERSIDAD SURCOLOMBIANA</t>
  </si>
  <si>
    <t>OSCAR JULIO GONZALEZ GARCIA</t>
  </si>
  <si>
    <t>V.A. 0141- 2014</t>
  </si>
  <si>
    <t>CONSULTORÍA EN LA MODALIDAD DE ASESORÍA TÉCNICA  Y ACOMPAÑAMIENTO EN LA ETAPA PRECONTRACTUAL, PARA EL PROCESO DE  CONTRATACIÓN DE LA OBRA ELÉCTRICA DENOMINADA “CONSTRUCCIÓN DE ACOMETIDAS ELÉCTRICAS DESDE SUBESTACIÓN HASTA TABLEROS DE DISTRIBUCIÓN PARA LOS EDIFICIOS DE LA SEDE CENTRAL Y SALUD  DE LA UNIVERSIDAD SURCOLOMBIANA”, HASTA LA ADJUDICACIÓN E INCLUYENDO LA ESTRUCTURACIÓN E INSUMOS PARA LA CONTRATACIÓN DE LA INTERVENTORÍA</t>
  </si>
  <si>
    <t>DIEGO FELIPE LAMILLA GRANADOS</t>
  </si>
  <si>
    <t>V.A. 0142- 2014</t>
  </si>
  <si>
    <t>DESARROLLO MES DE FORMACIÓN DE LIDERES EN PREVENCION “JOVENES CONSTRUYENDO ALTERNATIVAS DE VIDA” ESTRATEGIA QUE CONTEMPLA MULTIPLES TALLERES DE FORMACIÓN EN PREVENCIÓN DEL CONSUMO DE SUSTANCIAS PSICOACTIVAS EN LAS DIFERENTES FACULTADES DE LA UNIVERSIDAD SURCOLOMBIANA.</t>
  </si>
  <si>
    <t>CARLOS ARTURO VICTORIA AMAYA</t>
  </si>
  <si>
    <t>V.A. 0143- 2014</t>
  </si>
  <si>
    <t>ENTREGAR A TÍTULO DE VENTA ESCRITORIOS PARA DOCENTES, CON DESTINO A LAS DIFERENTES AULAS DE CLASE DE LA UNIVERSIDAD SURCOLOMBIANA.</t>
  </si>
  <si>
    <t>V.A. 0144- 2014</t>
  </si>
  <si>
    <t>PRESTAR SERVICIOS DE ELABORACIÓN DEL DISEÑO DE IMAGEN CORPORATIVA, ELABORACIÓN DE PIEZAS PUBLICITARIAS PARA EL FORTALECIMIENTO DE MARKETING, VENTAS Y SERVICIOS DEL GRUPO DE PROYECTOS INSTITUCIONALES ESPECIALES GPIES</t>
  </si>
  <si>
    <t>JHORMAN HERVEY FARFAN CALDERON</t>
  </si>
  <si>
    <t>V.A. 0145- 2014</t>
  </si>
  <si>
    <t>PRESTAR SUS SERVICIOS  EN EL DISEÑO DE UN MURAL EN HONOR  A LA IDENTIDAD Y CONVIVENCIA CIUDADANA Y A LA HISTORIA DE NUESTRA INSTITUCION EN EL MURO POSTERIOR UBICADO EN LA CARRERA 6W Y LA AVENIDA PASTRANA BORRERO, EN DESARROLLO DEL PROYECTO “IDENTIDAD Y CONVIVENCIA CIUDADANA” EN EL MARCO DE LA ACTIVIDAD DEL PLAN DE ACCION INSTITUCIONAL PREVENCION Y RESOLUCION DE CONFLICTOS DE LA UNIVERSIDAD SURCOLOMBIANA, ASI COMO DESARROLLAR LAS CONVOCATORIAS</t>
  </si>
  <si>
    <t>V.A. 0146- 2014</t>
  </si>
  <si>
    <t>SERVICIO DE APOYO LOGÍSTICO Y ALQUILER DE SITIO PARA ATENDER EL SEMINARIO TENDENCIAS DE LAS CIENCIAS EXACTAS EN COLOMBIA DE LA FACULTAD DE CIENCIAS EXACTAS DE LA UNIVERSIDAD SURCOLOMBIANA.</t>
  </si>
  <si>
    <t>CENTRO RECREACIONAL UNIVERSIDAD COOPERATIVA DE COLOMBIA BIENESTAR UNIVERSITARIO</t>
  </si>
  <si>
    <t>V.A. 0147- 2014</t>
  </si>
  <si>
    <t>SERVICIO DE APOYO LOGÍSTICO Y ALQUILER DE SITIO PARA ATENDER EL ENCUENTRO DE EGRESADOS DEL PROGRAMA DE COMUNICACIÓN SOCIAL  DE LA FACULTAD DE CIENCIAS SOCIALES Y HUMANAS DE LA UNIVERSIDAD SURCOLOMBIANA</t>
  </si>
  <si>
    <t>EDITORIAL EL MAL PENSANTE S.A.S.</t>
  </si>
  <si>
    <t>V.A. 0148- 2014</t>
  </si>
  <si>
    <t>RENOVACIÓN DE LA SUSCRIPCION DE LA REVISTA EL MAL PENSANTE, CON DESTINO A LA EMISORA INSTITUCIONAL DE  LA UNIVERSIDAD SURCOLOMBIANA.</t>
  </si>
  <si>
    <t>V.A. 0149- 2014</t>
  </si>
  <si>
    <t>ELABORACION DE PAPELERIA Y PUBLICIDAD PARA EL SEMINARIO TENDENCIAS DE LAS CIENCIAS EXACTAS EN COLOMBIA  DE LA FACULTAD DE CIENCIAS EXACTAS Y ELEMENTOS PARA DIFUNDIR EL PROYECTO DE PROYECCION SOCIAL “IDENTIDAD Y CONVIVENCIA CIUDADANA” DE LA FACULTAD DE DERECHO DE LA UNIVERSIDAD SURCOLOMBIANA</t>
  </si>
  <si>
    <t>JAIRO PERDOMO Y COMPAÑÍA SAS</t>
  </si>
  <si>
    <t>V.A. 0150- 2014</t>
  </si>
  <si>
    <t>ENTREGAR A TÍTULO DE VENTA UN TAPETE PARA PROTECCIÓN DEL PISO POTATIL MADERAMEN TIPO NBA DEL COLISEO DE LA UNIVERSIDAD SURCOLOMBIANA.</t>
  </si>
  <si>
    <t>NORMA SOFIA PRADA CORTES</t>
  </si>
  <si>
    <t>V.A. 0151- 2014</t>
  </si>
  <si>
    <t>DESARROLLAR SEIS TALLERES DEL PROGRAMA FAMILIA DE FAMILIAS USCO DENOMINADO “TEJIENDO REDES DE APOYO PARA LA PREVENCIÓN DEL CONSUMO DE SUSTANCIAS PSICOACTIVAS” CON LAS FAMILIAS DE LOS ESTUDIANTES DE LA COMUNIDAD UNIVERSITARIA DE LA USCO, CONTEMPLADO DENTRO DEL PLAN DE ACCION DEL COMITÉ TECNICO DE ESPECIALISTAS EN PREVENCIÓN DEL CONSUMO DE SUSTANCIAS PSICOACTIVAS EN LA UNIVERSIDAD SURCOLOMBIANA</t>
  </si>
  <si>
    <t>FONDA LOS ARRIEROS NEIVA S.A.S.</t>
  </si>
  <si>
    <t>V.A. 0152- 2014</t>
  </si>
  <si>
    <t>SERVICIO DE APOYO LOGÍSTICO Y ALQUILER DE SITIO PARA ATENDER EL ENCUENTRO DE EGRESADOS DEL PROGRAMA DE DERECHO DE LA UNIVERSIDAD SURCOLOMBIANA</t>
  </si>
  <si>
    <t>V.A. 0153- 2014</t>
  </si>
  <si>
    <t>E&amp;T DESARROLLOS LTDA</t>
  </si>
  <si>
    <t>V.A. 0154- 2014</t>
  </si>
  <si>
    <t>RENOVACION DEL SERVICIO DE HOSTING PARA EL FUNCIONAMIENTO DEL PORTAL WEB OFICIAL DE LA EMISORA “RADIO UNIVERSIDAD SURCOLOMBIANA 89.7 FM” DE LA UNIVERSIDAD SURCOLOMBIANA</t>
  </si>
  <si>
    <t>DALI BAUTISTA LEON</t>
  </si>
  <si>
    <t>V.A. 0155- 2014</t>
  </si>
  <si>
    <t>PRESTAR SERVICIOS PROFESIONALES PARA ASESORAR LA ELABORACIÓN, REVISIÓN Y ADECUACIÓN DOCUMENTAL CON RESPECTO A LOS REQUISITOS DEL ESTANDAR INTERNACIONAL ISO 14001 DEL SISTEMA DE GESTION AMBIENTAL DE LA UNIVERSIDAD SURCOLOMBIANA</t>
  </si>
  <si>
    <t>V.A. 0156- 2014</t>
  </si>
  <si>
    <t>DISEÑO E IMPRESIÓN DE PENDONES E IMPRESIÓN DE CARTILLA DEL PROYECTO EDUCATIVO UNIVERSITARIO, CON DESTINO A LA OFICINA DE PLANEACION Y ELABORACIÓN DE ELEMENTOS NECESARIOS PARA LA DIFUSIÓN DE LOS SERVICIOS Y DE SILENCIO DEL CENTRO DE INFORMACIÓN Y DOCUMENTACIÓN DE LA UNIVERSIDAD SURCOLOMBIANA</t>
  </si>
  <si>
    <t>ROBINSON JARAMILLO PUYO</t>
  </si>
  <si>
    <t>V.A. 0157- 2014</t>
  </si>
  <si>
    <t xml:space="preserve">REALIZAR CONSULTORIA PARA LA ELABORACIÓN DEL DISEÑO DEL ESQUEMA BÁSICO PARA EL CAMPUS UNIVERSITARIO TRAPICHITO II DE LA UNIVERSIDAD SURCOLOMBIANA. </t>
  </si>
  <si>
    <t>V.A. 0158- 2014</t>
  </si>
  <si>
    <t>MANTENIMIENTO PREVENTIVO Y VERIFICACIÓN DE CALIBRACIÓN DE LOS EQUIPOS BIOMEDICOS UBICADOS EN CADA UNA DE LAS AREAS DE BIENESTAR UNIVERSITARIO DE LA UNIVERSIDAD SURCOLOMBIANA</t>
  </si>
  <si>
    <t xml:space="preserve">OTRO - MANTENIMIENTO </t>
  </si>
  <si>
    <t>V.A. 0159- 2014</t>
  </si>
  <si>
    <t>SERVICIOS DE AUDITORIA DE SEGUIMIENTO A LA CERTIFICACIÓN DE NORMA NTCGP 1000 – ISO 9001:2008 DE  LA UNIVERSIDAD SURCOLOMBIANA.</t>
  </si>
  <si>
    <t>V.A. 0160- 2014</t>
  </si>
  <si>
    <t>ENTREGAR A TITULO DE VENTA LICENCIAS EDUCATIVAS ESPECIALIZADAS CON DESTINO A LOS LABORATORIOS DEL PROGRAMA DE COMUNICACIÓN SOCIAL Y PERIODISMO SEDES NEIVA Y PITALITO DE LA UNIVERSIDAD SURCOLOMBIANA</t>
  </si>
  <si>
    <t>ALDEMAR TRUJILLO MONTERO</t>
  </si>
  <si>
    <t>V.A. 0161- 2014</t>
  </si>
  <si>
    <t>REALIZAR EL LEVANTAMIENTO TOPOGRAFICO DEL CAMPUS USCO  - TRAPICHITO II DE LA UNIVERSIDAD SURCOLOMBIANA</t>
  </si>
  <si>
    <t>GERARDO VILLEGAS QUIROZ</t>
  </si>
  <si>
    <t>V.A. 0162- 2014</t>
  </si>
  <si>
    <t>REALIZAR ESTUDIOS DE FOTOGRAFIA AEREA Y ELABORACIÓN DE UN VIDEO AEREO DE LAS SEDES DE LA UNIVERSIDAD SURCOLOMBIANA</t>
  </si>
  <si>
    <t>V.A. 0163- 2014</t>
  </si>
  <si>
    <t>ENTREGAR A TITULO DE VENTA EQUIPOS Y ELEMENTOS NECESARIOS PARA EL DESARROLLO DE LAS ACTIVIDADES DEL ÁREA DE SERVICIO MÉDICO DE BIENESTAR UNIVERSITARIO DE LA UNIVERSIDAD SURCOLOMBIANA</t>
  </si>
  <si>
    <t>EDGAR MAURICIO PERDOMO VARGAS</t>
  </si>
  <si>
    <t>V.A. 0164- 2014</t>
  </si>
  <si>
    <t xml:space="preserve">CONSULTORIA PARA EL DIGANOSTICO, ANALISIS, PROPUESTA DE LA DOTACIÓN DEL AUDITORIO DEL EDIFICIO DE ECONOMIA Y ADMINISTRACION DE LA UNIVERSIDAD SURCOLOMBIANA Y ACOMPAÑAMIENTO TÉCNICO DEL PROYECTO. </t>
  </si>
  <si>
    <t>V.A. 0165- 2014</t>
  </si>
  <si>
    <t>ENTREGAR A TITULO DE VENTA TARJETAS (INCLUYE INSTALACIÓN) PARA LOS SISTEMAS TELEFÓNICOS DE LAS SEDES CENTRAL Y POSTGRADOS DE LA UNIVERSIDAD SURCOLOMBIANA</t>
  </si>
  <si>
    <t>V.A. 0166- 2014</t>
  </si>
  <si>
    <t>REALIZAR EL MANTENIMIENTO DE LOS FIREWALLS 4.600 – 4800 PARA LA MIGRACION PLATAFORMA APPLIANCES GAIA – CTIC DE LA UNIVERSIDAD SURCOLOMBIANA</t>
  </si>
  <si>
    <t>V.A. 0167- 2014</t>
  </si>
  <si>
    <t>ENTREGAR A TITULO DE VENTA BATERIAS (INCLUYE INSTALACIÓN) PARA LAS UPS UBICADAS EN EL DATACENTER DEL CTIC DE LA UNIVERSIDAD SURCOLOMBIANA</t>
  </si>
  <si>
    <t>V.A. 0168- 2014</t>
  </si>
  <si>
    <t>ENTREGAR A TITULO DE VENTA LIBRETAS ECOLOGICAS Y TARJETAS USB CON DESTINO A LOS EGRESADOS DEL PROGRAMA DE COMUNICACIÓN SOCIAL Y PERIODISMO DE LA UNIVERSIDAD SURCOLOMBIANA</t>
  </si>
  <si>
    <t>ESPERANZA PAREDES HERNANDEZ</t>
  </si>
  <si>
    <t>V.A. 0169- 2014</t>
  </si>
  <si>
    <t xml:space="preserve">PRESTAR ASESORIA PARA LA REVISION DEL PROYECTO DEL PLAN DE DESARROLLO INSTITUCIONAL DE LA UNIVERSIDAD SURCOLOMBIANA. </t>
  </si>
  <si>
    <t>LUIS HERNEY ARDILA LOSADA</t>
  </si>
  <si>
    <t>V.A. 0170- 2014</t>
  </si>
  <si>
    <t>ERVICIO LOGÍSTICO PARA EL DESARROLLO DE ACTIVIDADES DE MEJORAMIENTO DE CLIMA ORGANIZACIONAL Y BIENESTAR SOCIAL DIRIGIDAS A FUNCIONARIOS Y FAMILIARES EN PRIMER GRADO DE CONSANGUINIDAD DE LA UNIVERSIDAD SURCOLOMBIANA</t>
  </si>
  <si>
    <t>MANUEL ENRIQUE BEDOYA ROMERO</t>
  </si>
  <si>
    <t>V.A. 0171- 2014</t>
  </si>
  <si>
    <t xml:space="preserve">PRESTAR SERVICIOS DE APOYO LOGISTICO Y RECREACIÓN PARA LA REALIZACIÓN DE LAS VACACIONES RECREATIVAS PARA LOSHIJOS DE LOS FUNCIONARIOS DE LA UNIVERSIDAD </t>
  </si>
  <si>
    <t>ALUMINIO, MARQUETERIA Y VIDRIOS LOS COLORES SA.S.</t>
  </si>
  <si>
    <t>V.A. 0172- 2014</t>
  </si>
  <si>
    <t>ENTREGAR A TITULO DE VENTA DOS TABLEROS ACRÍLICOS PARA LAS CANCHAS DE BALONCESTO DE LA UNIDAD OPERATIVA GARZÓN DE LA UNIVERSIDAD SURCOLOMBIANA</t>
  </si>
  <si>
    <t>ANA NELLY FONSECA MEDINA</t>
  </si>
  <si>
    <t>V.A. 0173- 2014</t>
  </si>
  <si>
    <t>ENTREGAR A TITULO DE VENTA PURIFICADORES PARA EL AREA DE BIENESTAR UNIVERSITARIO Y PARA EL PROYECTO “UNIVERSIDAD SALUDABLE” PARA MEJORAR LA CALIDAD DEL SERVICIO Y PARA EL DESARROLLO DEL PROYECTO REIKI Y PSICOTERAPIA EN ESTUDIANTES DE ENFERMERIA Y MEDICINA DE LA UNIVERSIDAD SURCOLOMBIANA</t>
  </si>
  <si>
    <t>MARIA LOURDES VARGAS MARTINEZ</t>
  </si>
  <si>
    <t>V.A. 0174- 2014</t>
  </si>
  <si>
    <t>SERVICIO DE APOYO LOGÍSTICO Y ALQUILER DE SITIO PARA ATENDER EL ENCUENTRO DE EGRESADOS DE LA FACULTAD DE SALUD DE LA UNIVERSIDAD SURCOLOMBIANA.</t>
  </si>
  <si>
    <t>SANDRA MILENA MELO PERDOMO</t>
  </si>
  <si>
    <t>V.A. 0175- 2014</t>
  </si>
  <si>
    <t>PRESTAR SERVICIOS DE ASESORÍA EN EL COMPONENTE ECONÓMICO DEL DIAGNÓSTICO PRELIMINAR PARA LAS SEDES DE PITALITO, GARZÓN Y LA PLATA, CON MIRAS A LA CONSTRUCCIÓN DE LA POLÍTICA DE REGIONALIZACIÓN Y DESCENTRALIZACIÓN DE LA UNIVERSIDAD SURCOLOMBIANA</t>
  </si>
  <si>
    <t>INDUSTRIAS METAL MADERA INMEMA LTDA</t>
  </si>
  <si>
    <t>V.A. 0176- 2014</t>
  </si>
  <si>
    <t>ENTREGAR A TÍTULO DE VENTA SILLAS UNIVERSITARIAS CON DESTINO A VARIAS UNIDADES ACADEMICAS DE LA UNIVERSIDAD SURCOLOMBIANA</t>
  </si>
  <si>
    <t>V.A. 0177- 2014</t>
  </si>
  <si>
    <t>REALIZAR LA PRESENTACIÓN DE INTERVENCIONES LUDICO – RECREATIVAS CON ARTISTAS RECONOCIDOS A NIVEL NACIONAL E INTERNACIONAL, DENTRO DEL MARCO DE LA REALIZACIÓN DE LA JORNADA DE CLIMA ORGANIZACIONAL DE LA UNIVERSIDAD SURCOLOMBIANA</t>
  </si>
  <si>
    <t>VIVIANA CASTRO FLOREZ</t>
  </si>
  <si>
    <t>V.A. 0178- 2014</t>
  </si>
  <si>
    <t>ENTREGAR A TITULO DE VENTA, INCLUYE SU INSTALACIÓN,  PARASOLES PARA EL AREA DE ZONAS VERDES DE LA FACULTAD DE SALUD DE LA UNIVERSIDAD SURCOLOMBIANA</t>
  </si>
  <si>
    <t>LUZ MARINA GARCIA HOYOS</t>
  </si>
  <si>
    <t>V.A. 0179- 2014</t>
  </si>
  <si>
    <t>REALIZAR LA PRESENTACIÓN DE LA ARTISTA “MARINELLA” DENTRO DEL MARCO DEL A JORNADA DE INTEGRACIÓN CULTURAL, MUSICAL E INSTITUCIONAL DE LA UNIVERSIDAD IVERSIDAD SURCOLOMBIANA</t>
  </si>
  <si>
    <t>AM ASESORIA Y MANTENIMIENTO LTDA</t>
  </si>
  <si>
    <t>V.A. 0180- 2014</t>
  </si>
  <si>
    <t>ENTREGAR A TÍTULO DE VENTA UN IMARK MICROPLATE ABSORBANCE READER, LECTOR DE ABSORBANCIA, MARCA BIORAD, PARA EL LABORATORIO DE BIOLOGÍA CELULAR DE LA FACULTAD DE SALUD DE LA UNIVERSIDAD SURCOLOMBIANA</t>
  </si>
  <si>
    <t>DIEGO ARMANDO PERDOMO FERNANDEZ</t>
  </si>
  <si>
    <t>V.A. 0181- 2014</t>
  </si>
  <si>
    <t>ELABORACIÓN E INSTALACIÓN DE REJILLAS PARA EL CANAL EN EL AREA DE ZONAS VERDES DE LA FACULTAD DE SALUD DE LA UNIVERSIDAD SURCOLOMBIANA</t>
  </si>
  <si>
    <t>SANITAS S.A.S.</t>
  </si>
  <si>
    <t>V.A. 0182- 2014</t>
  </si>
  <si>
    <t>ENTREGAR A TÍTULO DE VENTA UN EQUIPO GGNOME-XRQ, MARCA SYNGENE, EQUIPO DE CAPTURA DE IMÁGENES PARA APLICACIONES DE QUIMIOLUMINISCENCIA, PARA EL LABORATORIO DE BIOLOGÍA CELULAR DE LA FACULTAD DE SALUD DE LA UNIVERSIDAD SURCOLOMBIANA</t>
  </si>
  <si>
    <t>KAIKA S.A.S.</t>
  </si>
  <si>
    <t>V.A. 0183- 2014</t>
  </si>
  <si>
    <t>ENTREGAR A TÍTULO DE VENTA ACCESORIOS DE FLUORESCENCIA MARCA CARL ZEISS PARA EL LABORATORIO DE BIOLOGÍA CELULAR DE LA FACULTAD DE SALUD DE LA UNIVERSIDAD SURCOLOMBIANA</t>
  </si>
  <si>
    <t>PUBLICACIONES SEMANA S.A.</t>
  </si>
  <si>
    <t>V.A. 0184- 2014</t>
  </si>
  <si>
    <t>RENOVACIÓN DE LA SUSCRIPCION DE LAS REVISTAS SEMANA + DINERO + ARCADIA, CON DESTINO A LA EMISORA INSTITUCIONAL DE  LA UNIVERSIDAD SURCOLOMBIANA.</t>
  </si>
  <si>
    <t>DIEGO ALEJANDRO VALDES PINZON</t>
  </si>
  <si>
    <t>V.A. 0185- 2014</t>
  </si>
  <si>
    <t>REALIZAR LA ELABORACIÓN, FUNDA, MONTE E INSTALACIÓN DE UN MOSAICO DE  1.86 X 1.86 EN LA OFICINA DONDE FUNCIONA EL PROGRAMA DE LICENCIATURA EN EDUCACIÓN ARTISTICA Y CULTURAL EN EL MARCO DE LA POLITICA DE MEJORAMIENTO DE LOS ESPACIOSO DEL EDIFICIO DE ARTES DE LA UNIVERSIDAD SURCOLOMBIA</t>
  </si>
  <si>
    <t>OMAR PEÑA QUINTERO</t>
  </si>
  <si>
    <t>V.A. 0186- 2014</t>
  </si>
  <si>
    <t>SERVICIO LOGÍSTICO PARA LA REALIZACIÓN DE LA JORNADA DE INTEGRACIÓN CULTURAL Y MUSICAL INSTITUCIONAL DE LA UNIVERSIDAD SURCOLOMBIANA</t>
  </si>
  <si>
    <t>V.A. 0187- 2014</t>
  </si>
  <si>
    <t>ENTREGAR A TITULO DE VENTA, SILLAS PARA LA SALA DE REUNIONES DE LA VICERRECTORIA ACADEMICA DE LA UNIVERSIDAD SURCOLOMBIANA</t>
  </si>
  <si>
    <t>SEDEINFORMACIONITS SAS</t>
  </si>
  <si>
    <t>V.A. 0188- 2014</t>
  </si>
  <si>
    <t>ENTREGAR A TITULO DE VENTA, ELEMENTOS NECESARIOS PARA IMPLEMENTAR EL SISTEMA DE SEGURIDAD EN EL CENTRO DE INFORMACIÓN Y DOCUMENTACION DE LA UNIVERSIDAD SURCOLOMBIANA.</t>
  </si>
  <si>
    <t>COOPERATIVA CENTRAL DE CAFICULTORES DEL HUILA</t>
  </si>
  <si>
    <t>V.A. 0189- 2014</t>
  </si>
  <si>
    <t>ENTREGAR A TITULO DE VENTA, HERRAMIENTAS Y EQUIPOS AGRICOLAS PARA LAS SEDES DE GARZON, PITALITO Y LA PLATA DE LA UNIVERSIDAD SURCOLOMBIANA.</t>
  </si>
  <si>
    <t>BERNABE GONZALEZ SALAZAR</t>
  </si>
  <si>
    <t>V.A. 0190- 2014</t>
  </si>
  <si>
    <t>REALIZAR LA REVISION Y MEJORAMIENTO DE LAS MINUTAS PARA EL SERVICIO DE RESTAURANTE DE LA SEDE CENTRAL, SEDE SALUD Y MERIENDAS EN LAS UNIDADES OPERATIVAS DE GARZÓN, PITALITO Y LA PLATA DE LA UNIVERSIDAD SURCOLOMBIANA.</t>
  </si>
  <si>
    <t>V.A. 0191- 2014</t>
  </si>
  <si>
    <t>ENTREGAR A TITULO DE VENTA, EQUIPOS Y ELEMENTOS PARA EL DESARROLLO DE TAREAS PROGRAMADAS Y ACTIVIDADES PERIODISTICAS EN LA UNIDAD DE PRENSA E IMAGEN INSTITUCIONAL</t>
  </si>
  <si>
    <t>V.A. 0192- 2014</t>
  </si>
  <si>
    <t>ENTREGAR A TITULO DE VENTA UNA IMPRESORA DESTINADA AL AREA DE RECURSOS PARA GENERAR LOS STIKER DE MARCAR LOS BIENES DEVOLUTIVOS ADQUIRIDOS POR LA UNIVERSIDAD SURCOLOMBIANA</t>
  </si>
  <si>
    <t>JOSE FERNANDO RUBIO NAVARRO</t>
  </si>
  <si>
    <t>No. 003 -FCSH-2014</t>
  </si>
  <si>
    <t>El contratista quien es magister en Historia  y ciencia antigua de la universita Lateranense, se compromete con la Universidad a prestar sus servicios como docente invitado dentro del Programa en Maestria en Conflicto, Territorio y cultura quinta cohorte. 2014-1.</t>
  </si>
  <si>
    <t>DOCENTE INVITADO</t>
  </si>
  <si>
    <t xml:space="preserve">GIOVANNY CORDOBA RODRIGUEZ </t>
  </si>
  <si>
    <t>No.  004 FCSH-2014</t>
  </si>
  <si>
    <t>EDGAR MACHADO</t>
  </si>
  <si>
    <t>No. 005 FCSH-2014</t>
  </si>
  <si>
    <t>El contratista quien es Magister en filosofia de la Universidad Nacional de Colombia, se compromete con la Universidad a prestar sus servicios como docente invitado dentro del programa de postgrados en Maestria en Conflicto, Territorio y Cultura quinta cohorte cuarto semestre 2014-1 asesorando tesis de acuerdo con la progrsmacion y asgnacion de actividades para tal fin establezca la Universidad.</t>
  </si>
  <si>
    <t>No. 009 FCSH-2014</t>
  </si>
  <si>
    <t>El Contratista quien es Magister en Conflicto, territorio y cultura, y con experiencia en comunicación intercultural y procesos culturales afros, se compromete con la universidada prestar sus servicios como docente invitado dentro del programa de postgrados en Maestria en Conflicto, Territorio y Cultura  semestre de continuidad 2014-1, en la linea de intervencion en Comunicacion y conflicto.</t>
  </si>
  <si>
    <t>MILENA TRUJILLO PERDOMO</t>
  </si>
  <si>
    <t>No. 010 FCSH-2014</t>
  </si>
  <si>
    <t>El Contratista quien es Magister en Conflicto, territorio y cultura, y tiene experiencia en investigacion  sobre participacion en la escuela  se compromete con la universidada prestar sus servicios como docente invitado dentro del programa de postgrados en Maestria en Conflicto, Territorio y Cultura  semestre de continuidad 2014-1 en la linea de intervencion en educacion y conflicto.</t>
  </si>
  <si>
    <t>GEMA DE JESUS TRUJILLO PEREZ</t>
  </si>
  <si>
    <t>No. 011 FCSH-2014</t>
  </si>
  <si>
    <t>El Contratista quien es Magister en Conflicto, territorio y cultura, y con  experiencia en investigacion en educacion popular y trabajo comunitario se compromete con la universidada prestar sus servicios como docente invitado dentro del programa de postgrados en Maestria en Conflicto, Territorio y Cultura  semestre de continuidad 2014-1, en la linea de conflicto y subjetividad.</t>
  </si>
  <si>
    <t xml:space="preserve"> </t>
  </si>
  <si>
    <t>No. 001 - FCSH-2014</t>
  </si>
  <si>
    <t>El Contratista se compromete con la Universidad a prestar sus servicios de apoyo a la gestión administrativa del Postgrado Maestria en Conflicto, Territorio y Cultura que ofrece la Facultad de Ciencias Sociales y Humanas.</t>
  </si>
  <si>
    <t>SERVIFOTOLITO (TITO MORA TRUJILLO)</t>
  </si>
  <si>
    <t>12127303-7</t>
  </si>
  <si>
    <t>FCSH-MCTC-2014-1-008</t>
  </si>
  <si>
    <t>El contratista se compromete con la Universidad a suministrar material para la publicacion de la Maestria en Conflicto, Territorio y Cultura, quinta cohorte cuarto semestre, 2014-1. de acurdo con la cotizacion presntada el 16 de enero de 2014, la cual hace parte integral de la presente orden.</t>
  </si>
  <si>
    <t>AIRES NEIVA LTDA. (RAMIRO ESCOBAR PUENTES)</t>
  </si>
  <si>
    <t>800,120,677-2</t>
  </si>
  <si>
    <t>FCSH-MCTC-2014-1-006</t>
  </si>
  <si>
    <t>El contratista se compromete con la Universidad a suministrar a titulo de venta un (1) aire acondicionado con destino al mejoramiento de la planta fisica de la oficina de la Maestria en Conflicto, Territorio y Cultura quinta cohorte.</t>
  </si>
  <si>
    <t>ALMACEN Y PAPELERIA CARTAGENA (JORGE ENRIQUE QUINTERO TRUJILLO)</t>
  </si>
  <si>
    <t>12094697-1</t>
  </si>
  <si>
    <t>FCSH-MCTC-2014-1-007</t>
  </si>
  <si>
    <t>El contratista se compromete con la universidad a entregar a titulo de venta los elementos e implementos de oficina necesarios para el desarrollo del programa de postgrado; Maestria en Conflicto, Territorio y Cultura, quinta cohorte. Cuarto semestre, periodo academico 2014-1.</t>
  </si>
  <si>
    <t>ASESORIAS HOTELERAS DEL SUR- HOSTERIA MATAMUNDO (GERMAN FARFAN TEJADA)</t>
  </si>
  <si>
    <t>12109246-9</t>
  </si>
  <si>
    <t>FCSH MCTC-002-2014</t>
  </si>
  <si>
    <t>El contratista se compromete con la Universidad a prestar el servicio de  hospedaje y alimentacion por 3 dias, a los maestros invitados de la maestria en Conflicto, Territorio y Cultura, quienes complementaran el desarrollo de las ac5ividades academicas de acuerdo con la cotizacion presntada el 15 de enero de 2014.</t>
  </si>
  <si>
    <t>COFICENTR O(MAYRA JOHANNA FIERRO CEBALLOS)</t>
  </si>
  <si>
    <t>36304023-6</t>
  </si>
  <si>
    <t>FCSH-EXCEDENTES No. 001 -2014</t>
  </si>
  <si>
    <t>El contratista se compromete con la Universidad a suministrar a titulo de venta  nueve (9) escritorios modulares en L y nueve (9) archivadores aereos  con destino al Programa de Psicologia de la Facultad de Ciencias Sociales y Humanas de la Universidad Surcolombiana.</t>
  </si>
  <si>
    <t>AIRES NEIVA LTDA. (RAMIRO  ESCOBAR PUENTES)</t>
  </si>
  <si>
    <t>800120677-2</t>
  </si>
  <si>
    <t>FCSH-EXCEDENTES No. 003-2014</t>
  </si>
  <si>
    <t>El contratista se compromete con la Universidad a suministrar a titulo de venta un (1) aire  acondicionado con destino al aula 426 del Programa de Comunicación Social y Periodismo de la Facultad de Ciencias Sociales y Humanas  de la Universidad Surcolombiana.</t>
  </si>
  <si>
    <t>ANDREA LORENA MORENO GUIO</t>
  </si>
  <si>
    <t>FCSH-EXCEDENTES No. 002-2014</t>
  </si>
  <si>
    <t>El contratista se compromete con la universidad a prestar sus servicios de restaurante para las jornadas de trabajo del proyecto "Autoevaluacion del Programa de Comunicación Social y Periodismo" de la Facultad de Ciencias Sociales y Humanas de la Universidad Surcolombiana".</t>
  </si>
  <si>
    <t>FCSH-EXCEDENTES No. 004-2014</t>
  </si>
  <si>
    <t>El Contratista se compromete con la Universidad a prestar los servicios de diseño e impresión del boletin informativo PASE LA VOZ del programa de Comunicación Social y Periodismo de la Facultad de Ciencias Sociales y Humanas de la Universidad Surcolombiana.</t>
  </si>
  <si>
    <t>UNIVERSIDA SURCOLOMBIANA</t>
  </si>
  <si>
    <t>CENTRO DE SERVICIOS COMPUTACIONALES- CESCOM  (CARLOS EDUARDO HERRERA MOSQUERA)</t>
  </si>
  <si>
    <t>FCSH-EXCEDENTES No. 005-2014</t>
  </si>
  <si>
    <t>El Contratista se compromete con la Universidad a suministrar a titulo de venta equipos de Computo y equipos de oficina con destino a los programas de Psicologia y programa de Comunicación Social y Periodismo y a la decanatura de la Facultad de Ciencias Sociales y Humanas de la Universidad Surcolombiana.</t>
  </si>
  <si>
    <t>FCSH-MCTC-2014-1-014</t>
  </si>
  <si>
    <t>GENTE NUEVA EDITORIAL (IVAN PINEDA PAINCHAULT)</t>
  </si>
  <si>
    <t>FCSH-MCTC-2014-1-013</t>
  </si>
  <si>
    <t>MEDOFILO MEDINA PINEDA</t>
  </si>
  <si>
    <t>No. 012 FCSH-2014</t>
  </si>
  <si>
    <t>DOCENTE INVITADO No.019</t>
  </si>
  <si>
    <t>El contratista quien es magister  en Conflicto, Territorio y Cultura, se compromete con la Universidad a prestar sus servicios como docente invitado en la "Maestria Conflicto, Territorio y Cultura"  sexta corte  tercer semestre 2014-2.</t>
  </si>
  <si>
    <t>2014/09/05</t>
  </si>
  <si>
    <t>DOCENTE INVITADO No.020</t>
  </si>
  <si>
    <t>El Contratista quien es Magister en Conflicto, Territorio y Cultura, se compromete con la Universidad a prestar sus servicios como docente invitada en la"Maestria Conflicto, Territorio y Cultura, sexta cohorte tercer semestre 2014-2</t>
  </si>
  <si>
    <t>2014/09/12</t>
  </si>
  <si>
    <t xml:space="preserve"> ANA  TULIA SANCHEZ REYES
</t>
  </si>
  <si>
    <t>No.0016 FCSH</t>
  </si>
  <si>
    <t>Elcontratista se compromete con la Unversidad a prestar sus servicios de apoyo a la gestion administrativa de la Maestria en Conflicto, Territorio y Cultura que ofrece la Facultad de Ciencias Sociales y Humanas</t>
  </si>
  <si>
    <t>2014/09/03</t>
  </si>
  <si>
    <t>ANA MARIA GUTIERREZ GUTIERREZ</t>
  </si>
  <si>
    <t>No.0017 FCSH</t>
  </si>
  <si>
    <t>El contratista se compromete con la Universidad aprestar sus servicios como auxiliar de apoyo a la gestion administrativa de la Maestria en Conflicto, Territorio y Cultura que ofrece la facultad de Ciencias Sociales y Humanas</t>
  </si>
  <si>
    <t>GERMAN FARFAN TEJADA</t>
  </si>
  <si>
    <t>ORDEN DE SERV.No.022</t>
  </si>
  <si>
    <t>El contratista se compromete con la Universidad aprestar sus servicios de hospedaje y alimentacion por ocho dias alos maestros invitados de lamaestria en Conflicto, Territorio y Cultura</t>
  </si>
  <si>
    <t>2014/09/11</t>
  </si>
  <si>
    <t>FCSH-EXCDENTES No.005</t>
  </si>
  <si>
    <t>El contratista se compromete con la Universidad  a suministrar a titulo de venta equipos de computo y equipos de oficina con destino alos programas de Psicologia,Comunicación Social y Periodismo y a la  Decanatura de la Facultad de Ciencias Sociales y Humanas de la Universidad Surcolombiana</t>
  </si>
  <si>
    <t>WEIDEMANN MICHAEL PAUL</t>
  </si>
  <si>
    <t>No. 029-FCSH-2014</t>
  </si>
  <si>
    <t>VICTOR MANUEL NEGRETE BARRERA</t>
  </si>
  <si>
    <t>No. 021-FCSH-2014</t>
  </si>
  <si>
    <t>El contratista quien es Investigador Social y Periodista, se compromete con la Universidad aprestar sus servicios como docente invitado en la Maestria Conflicto, Territorio y cultura- septima cohorte primer semestre 2014-2</t>
  </si>
  <si>
    <t>GEOVANNY CORDOBA RODRIGUEZ</t>
  </si>
  <si>
    <t>N0. 032-FCSH-2014</t>
  </si>
  <si>
    <t>Elcontratista quien es magister en conflicto, territorio y cultura, se compromete con la Universidad a prestar sus servicios como docenteinvitado en la Maestria en Conflicto, Territorio y Cultura (Quinta Cohorte -semestre de continuidad 2014-2) para revisar y evaluar los sioete (7) trabajos de grado denominados capacidad e iniciativa de las mujeres desplazadas por la violencia del sur occidente colombiano para sobrevivir en la ciudad de neiva entre el año 2000-2014.</t>
  </si>
  <si>
    <t>ADELAIDA CUENCA WILSON</t>
  </si>
  <si>
    <t>N0. 033-FCSH-2014</t>
  </si>
  <si>
    <t>No. 030-FCSH-2014</t>
  </si>
  <si>
    <t>JOSÈ ALBERTO RINCÓN TRUJILLO</t>
  </si>
  <si>
    <t>No. 028-FCSH-2014</t>
  </si>
  <si>
    <t>No. 031-FCSH-2014</t>
  </si>
  <si>
    <t>No. 026-FCSH-2014</t>
  </si>
  <si>
    <t>MEDÓFILO MEDINA PINEDA</t>
  </si>
  <si>
    <t xml:space="preserve">No. 027-FCSH-2014 </t>
  </si>
  <si>
    <t>LUIS CARLOS RODRÍGUEZ RAMIREZ</t>
  </si>
  <si>
    <t xml:space="preserve">No. 024-FCSH-2014 </t>
  </si>
  <si>
    <t>HOZ INGENIERIA HOLMAN HERNANDO ZUÑIGA CORDOBA</t>
  </si>
  <si>
    <t>ORDEN DE SERVICIOS No. 23 FCSH -MCTC -2014-2</t>
  </si>
  <si>
    <t>SERVIFOTOLITO    ( TITO MORA TRUJILLO)</t>
  </si>
  <si>
    <t>ORDEN DE SERVICIOS No. FCSH -MCTC -2014-1-014</t>
  </si>
  <si>
    <t>EL CONTRATISTA se compromete con LA UNIVERSIDAD a imprimir el libro “FORMACIÒN DE UNA PERSONA, UN PROFESIONAL Y UN CIUDADANO” de la Maestría en Conflicto, Territorio y Cultura, Quinta Cohorte, Cuarto semestre, período académico 2014--1, de acuerdo con la cotización presentada el  12 de agosto de 2014, la cual hace parte integral de la presente orden.</t>
  </si>
  <si>
    <t xml:space="preserve">EDITORIAL GENTE NUEVA PINEDA Y CIA S EN C.  </t>
  </si>
  <si>
    <t>ORDEN DE SERVICIOS No. FCSH -MCTC -2014-1-013</t>
  </si>
  <si>
    <t>EL CONTRATISTA se compromete con LA UNIVERSIDAD a imprimir el libro “CONVIVIR BAJO FUEGOS CRUZADOS” de la Maestría en Conflicto, Territorio y Cultura, Quinta Cohorte, Cuarto semestre, período académico 2014--1, de acuerdo con la cotización presentada el  12 de agosto de 2014, la cual hace parte integral de la presente orden.</t>
  </si>
  <si>
    <t>ASESORIAS HOTELERASDEL SUR ( GERMAN FARFAN TEJADA)</t>
  </si>
  <si>
    <t>ORDEN DE SERVICIOS No. FCSH -MCTC -2014-1-022</t>
  </si>
  <si>
    <t>EL CONTRATISTA se compromete con LA UNIVERSIDAD a Prestar el servicio de hospedaje y alimentación por 8 días, a los maestros invitados de la Maestría en Conflicto, Territorio y Cultura, quienes ccomplementarán el desarrollo de las actividades académicas, de acuerdo con  la cotización presentada el 10 de septiembre de 2014, la cual hace parte integral de la presente orden.</t>
  </si>
  <si>
    <t xml:space="preserve">No. 020-FCSH-2014 </t>
  </si>
  <si>
    <t xml:space="preserve">No. 019-FCSH-2014 </t>
  </si>
  <si>
    <t>MCGRAW HILL INTERAMERICANA (MARTIN RENE CHUECO)</t>
  </si>
  <si>
    <t xml:space="preserve">FCSH-EXCEDENTES No.006 </t>
  </si>
  <si>
    <t>EL CONTRATISTA se compromete con LA UNIVERSIDAD a suministrar a título de compraventa material bibliográfico con destino al Programa de Psicología de la Facultad de Ciencias Sociales y Humanas de la Universidad Surcolombiana, de acuerdo con la cotización presentada el 8 de Octubre de 2014, la cual hace parte integral de la presente Orden.</t>
  </si>
  <si>
    <t>FLOR ANGELA TOVAR VALDERRAMA</t>
  </si>
  <si>
    <t>FCSH-EXCEDENTES No.007</t>
  </si>
  <si>
    <t>TODO LIBRO SALAZAR- JOSE ABELARDO SALAZAR</t>
  </si>
  <si>
    <t>FCSH-EXCEDENTES No.008</t>
  </si>
  <si>
    <t>EL CONTRATISTA se compromete con LA UNIVERSIDAD a suministrar a título de compraventa material bibliográfico con destino al Programa de Comunicación Social y Periodismo de la Facultad de Ciencias Sociales y Humanas de la Universidad Surcolombiana, de acuerdo con la cotización presentada el 20 de Octubre de 2014, la cual hace parte integral de la presente Orden.</t>
  </si>
  <si>
    <t>INVERSIONES AUDIOCOLOR S.A.S (LUIS EMILIO PABON NOVOA)</t>
  </si>
  <si>
    <t>FCSH-EXCEDENTES No.009</t>
  </si>
  <si>
    <t>HERNAN ALEJANDRO OLANO GARCIA</t>
  </si>
  <si>
    <t>FD-CPSP No.001</t>
  </si>
  <si>
    <t xml:space="preserve">EN SU CALIDAD DE DOCENTE INVITADO, ORIENTAR EL MÓDULO DENOMINADO HISTORIA DEL DERECHO Y LAS INSTITUCIONES DEL SEMINARIO HISTORIA DEL DERECHO, DEL PRIMER SEMESTRE DE LA MAESTRÍA EN DERECHO PÚBLICO DE LA FACULTAD DE CIENCIAS JURÍDICAS Y POLÍTICAS DE LA UNIVERSIDAD SURCOLOMBIANA. </t>
  </si>
  <si>
    <t>REGIMEN DERECHO PRIVADO</t>
  </si>
  <si>
    <t>MARIO ALBERTO CAJAS SARRIA</t>
  </si>
  <si>
    <t>FD-CPSP No.002</t>
  </si>
  <si>
    <t>EN SU CALIDAD DE DOCENTE INVITADO, ORIENTAR EL MÓDULO DENOMINADO HISTORIA DEL DERECHO JUDICIAL DEL SEMINARIO HISTORIA DEL DERECHO, DEL PRIMER SEMESTRE DE LA MAESTRÍA EN DERECHO PÚBLICO DE LA FACULTAD DE CIENCIAS JURÍDICAS Y POLÍTICAS DE LA UNIVERSIDAD SURCOLOMBIANA.</t>
  </si>
  <si>
    <t>ROSEMBERT ARIZA SANTAMARIA</t>
  </si>
  <si>
    <t>FD-CPSP No.003</t>
  </si>
  <si>
    <t xml:space="preserve">EN SU CALIDAD DE DOCENTE INVITADO, ORIENTAR EL MÓDULO DENOMINADO METODOLOGÍAS Y PROYECTOS DE INVESTIGACIÓN EN DERECHO AL INTERIOR DEL CURSO METODOLOGÍA DE LA INVESTIGACIÓN EN CIENCIAS SOCIALES Y JURÍDICAS, DEL PRIMER SEMESTRE DE LA MAESTRÍA EN DERECHO PÚBLICO DE LA FACULTAD DE CIENCIAS JURÍDICAS Y POLÍTICAS DE LA UNIVERSIDAD SURCOLOMBIANA. </t>
  </si>
  <si>
    <t>JUAN CARLOS GARZON MARTINEZ</t>
  </si>
  <si>
    <t>FD-CPSP No.004</t>
  </si>
  <si>
    <t xml:space="preserve">EN SU CALIDAD DE DOCENTE INVITADO, EL SEMINARIO ELECTIVA II, DENOMINADO ACCIÓN CONTENCIOSA ADMINISTRATIVA, PROGRAMADO PARA EL PRIMER SEMESTRE DE LA MAESTRÍA EN DERECHO PÚBLICO DE LA FACULTAD DE CIENCIAS JURÍDICAS Y POLÍTICAS DE LA UNIVERSIDAD SURCOLOMBIANA. </t>
  </si>
  <si>
    <t>DANILO ALFONSO ROJAS BETANCOURTH</t>
  </si>
  <si>
    <t>FD-CPSP No.005</t>
  </si>
  <si>
    <t>EN SU CALIDAD DE DOCENTE INVITADO, ORIENTAR EL SEMINARIO ELECTIVA I, DENOMINADO RESPONSABILIDAD DEL ESTADO, DEL PRIMER SEMESTRE DE LA MAESTRÍA EN DERECHO PÚBLICO DE LA FACULTAD DE CIENCIAS JURÍDICAS Y POLÍTICAS DE LA UNIVERSIDAD SURCOLOMBIANA.</t>
  </si>
  <si>
    <t>JOHANNA DEL PILAR CORTES NIETO</t>
  </si>
  <si>
    <t>FD-CPSP No.006</t>
  </si>
  <si>
    <t>EN SU CALIDAD DE DOCENTE INVITADA, ORIENTAR EL MÓDULO MODELOS CONSTITUCIONALES Y DE DERECHO PÚBLICO DEL SEMINARIO DERECHO PÚBLICO COMPARADO, DEL PRIMER SEMESTRE DE LA MAESTRÍA EN DERECHO PÚBLICO DE LA FACULTAD DE CIENCIAS JURÍDICAS Y POLÍTICAS DE LA UNIVERSIDAD SURCOLOMBIANA.</t>
  </si>
  <si>
    <t>ANA PATRICIA PABON MANTILLA</t>
  </si>
  <si>
    <t>FD-CPSP No.007</t>
  </si>
  <si>
    <t xml:space="preserve">ORIENTAR EL MÓDULO DENOMINADO ESCUELAS Y MÉTODOS DE INTERPRETACIÓN JURÍDICA DEL SEMINARIO PRINCIPIOS DE INTERPRETACIÓN DE DERECHO PÚBLICO, DEL PRIMER SEMESTRE DE LA MAESTRÍA EN DERECHO PÚBLICO DE LA FACULTAD DE CIENCIAS JURÍDICAS Y POLÍTICAS DE LA UNIVERSIDAD SURCOLOMBIANA. </t>
  </si>
  <si>
    <t>KATHERIN TORRES POSADA</t>
  </si>
  <si>
    <t>FD-CPSP No.008</t>
  </si>
  <si>
    <t>REALIZAR LA ASESORÍA ACADÉMICA Y ADMINISTRATIVA AL PROGRAMA DE POSGRADO EN MAESTRÍA EN DERECHO PÚBLICO DE LA FACULTAD DE CIENCIAS JURÍDICAS Y POLÍTICAS DE LA UNIVERSIDAD SURCOLOMBIANA.</t>
  </si>
  <si>
    <t>OSCAR HUBER ZUÑIGA CORDOBA</t>
  </si>
  <si>
    <t>FD-CPSP-009</t>
  </si>
  <si>
    <t>REALIZAR LA ASESORÍA JURÍDICA AL PROGRAMA DE POSGRADO EN MAESTRÍA EN DERECHO PÚBLICO DE LA FACULTAD DE CIENCIAS JURÍDICAS Y POLÍTICAS DE LA UNIVERSIDAD SURCOLOMBIANA.</t>
  </si>
  <si>
    <t>GLORIA ELENA IBAÑEZ SOLANO</t>
  </si>
  <si>
    <t>FD-010</t>
  </si>
  <si>
    <t>REALIZAR LAS ACTIVIDADES SECRETARIALES DEL PROGRAMA DE POSGRADO EN MAESTRÍA EN DERECHO PÚBLICO DE LA FACULTAD DE CIENCIAS JURÍDICAS Y POLÍTICAS DE LA UNIVERSIDAD SURCOLOMBIANA.</t>
  </si>
  <si>
    <t xml:space="preserve">DANIEL FRANCISCO POLO PAREDES </t>
  </si>
  <si>
    <t>FD-011</t>
  </si>
  <si>
    <t>REALIZAR LAS ACTIVIDADES DE AUXILIAR DEL PROGRAMA DE POSGRADO EN MAESTRÍA EN DERECHO PÚBLICO DE LA FACULTAD DE CIENCIAS JURÍDICAS Y POLÍTICAS DE LA UNIVERSIDAD SURCOLOMBIANA</t>
  </si>
  <si>
    <t>JORGE HERNAN BARRERA ARIAS</t>
  </si>
  <si>
    <t>FCJP-COP-0012</t>
  </si>
  <si>
    <t>REMODELACION DEL AULA - 326 Y CAMBIO DE PUERTA DEL AULA 350 DE LA FACULTAD DE CIENCIAS JURÍDICAS Y POLÍTICAS EN LA SEDE CENTRAL DE LA UNIVERSIDAD SURCOLOMBIANA</t>
  </si>
  <si>
    <t>OBRA PUBLICA</t>
  </si>
  <si>
    <t>CALPES S.A.-HOTEL NEIVA PLAZA</t>
  </si>
  <si>
    <t>FCJP-0013</t>
  </si>
  <si>
    <t>SERVICIO DE HOSPEDAJE Y MANUTENCIÓN PARA LOS DOCENTES DE LA MAESTRÍA EN DERECHO PÚBLICO DE LA FACULTAD DE CIENCIAS JURÍDICAS Y POLÍTICAS DE LA UNIVERSIDAD SURCOLOMBIANA</t>
  </si>
  <si>
    <t>PRESTACION DE SERVICIOS -ORDEN DE SERVICIOS</t>
  </si>
  <si>
    <t>OSCAR ALBERTO RUBIANO CUELLAR</t>
  </si>
  <si>
    <t>FCJP-0014</t>
  </si>
  <si>
    <t>COMPRAVENTA DE CUATRO (4) AIRES ACONDICIONADOS ECOLÓGICOS DESTINADOS A LA MAESTRÍA DE DERECHO PÚBLICO Y AL PROGRAMA DE DERECHO Y DE CIENCIA POLÍTICA DE LA FACULTAD DE CIENCIAS JURÍDICAS Y POLÍTICAS DE LA UNIVERSIDAD SURCOLOMBIANA</t>
  </si>
  <si>
    <t>REPRESENTACIONES AVILA SALDAÑA Y COMPAÑÍA AVIACOR LTDA.</t>
  </si>
  <si>
    <t>FCJP-0015</t>
  </si>
  <si>
    <t>COMPRA DE TIQUETES AÉREOS PARA LOS DOCENTES DE LA MAESTRÍA EN DERECHO PÚBLICO DE LA FACULTAD DE CIENCIAS JURÍDICAS Y POLÍTICAS DE LA UNIVERSIDAD SURCOLOMBIANA”,</t>
  </si>
  <si>
    <t>VALAU EXPRESS LTDA.</t>
  </si>
  <si>
    <t>FCJP-0016</t>
  </si>
  <si>
    <t>COMPRAVENTA DE EQUIPOS Y MEDIOS TECNOLÓGICOS PARA LA MAESTRÍA EN DERECHO PÚBLICO DE LA FACULTAD DE DERECHO DE LA UNIVERSIDAD SURCOLOMBIANA</t>
  </si>
  <si>
    <t>FCJP-0017</t>
  </si>
  <si>
    <t>COMPRAVENTA DE MUEBLES DE OFICINA Y SILLAS UNIVERSITARIAS PARA LA MAESTRÍA EN DERECHO PÚBLICO Y MUEBLES E INSTALACIÓN DE DIVISIONES TIPO MODULAR Y DE MESA DE JUNTAS CON SILLAS PARA LA FACULTAD DE CIENCIAS JURÍDICAS Y POLÍTICAS DE LA UNIVERSIDAD SURCOLOMBIANA</t>
  </si>
  <si>
    <t>FCJP-0018</t>
  </si>
  <si>
    <t>COMPRA DE PAPELERÍA CON DESTINO A LA MAESTRÍA EN DERECHO PÚBLICO DE LA FACULTAD DE CIENCIAS JURÍDICAS Y POLÍTICAS DE LA UNIVERSIDAD SURCOLOMBIANA</t>
  </si>
  <si>
    <t>FCJP-0019</t>
  </si>
  <si>
    <t>SUMINISTRO DE FOTOCOPIAS Y ENTREGA DE PORTAFOLIOS CON DESTINO A LA MAESTRÍA EN DERECHO PÚBLICO DE LA FACULTAD DE CIENCIAS JURÍDICAS Y POLÍTICAS DE LA UNIVERSIDAD SURCOLOMBIANA</t>
  </si>
  <si>
    <t>SUMNISTRO</t>
  </si>
  <si>
    <t>FCJP-0020</t>
  </si>
  <si>
    <t>COMPRAVENTA DE BIBLIOGRAFIA CON EL FIN DE DOTAR AL PROGRAMA DE DERECHO - SEDE PITALITO, DE LA FACULTAD DE CIENCIAS JURIDICAS Y POLTICAS DE LA UNIVERSIDAD SURCOLOMBIANA</t>
  </si>
  <si>
    <t>WILLIAM JAVIER SALAZAR MEDINA</t>
  </si>
  <si>
    <t>FD-CPSP-021</t>
  </si>
  <si>
    <t>EN SU CALIDAD DE DOCENTE INVITADO, ORIENTAR ELEL MÓDULO ORÍGENES DEL PENSAMIENTO JURÍDICO OCCIDENTAL DENTRO DEL SEMINARIO HISTORIA DEL DERECHO Y EL MÓDULO TEORÍAS TRANSNACIONALES DEL DERECHO DEL SEMINARIO DERECHO PÚBLICO COMPARADO, DEL PRIMER SEMESTRE DE LA MAESTRÍA EN DERECHO PÚBLICO DE LA FACULTAD DE CIENCIAS JURÍDICAS Y POLÍTICAS DE LA UNIVERSIDAD SURCOLOMBIANA.</t>
  </si>
  <si>
    <t>HOLMAN HERNANDO ZUÑIGA CORDOBA</t>
  </si>
  <si>
    <t>FCJP-0022</t>
  </si>
  <si>
    <t>COMPRAVENTA E INSTALACIÓN DE AVISOS PARA LA FACULTAD DE CIENCIAS JURÍDICAS Y POLÍTICAS DE LA UNIVERSIDAD SURCOLOMBIANA</t>
  </si>
  <si>
    <t>JOSE MARIO MURCIA NARVAEZ</t>
  </si>
  <si>
    <t>FCJP-0024</t>
  </si>
  <si>
    <t>COMPRAVENTA E INSTALACIÓN DE PERSIANAS PARA EL AULA 326 DE LA FACULTAD DE CIENCIAS JURÍDICAS Y POLÍTICAS DE LA UNIVERSIDAD SURCOLOMBIANA EN DONDE SE DESARROLLARÁ LA MAESTRÍA EN DERECHO PÚBLICO</t>
  </si>
  <si>
    <t xml:space="preserve">LEGISLACIÓN ECONÓMICA S.A </t>
  </si>
  <si>
    <t xml:space="preserve">FCJP-0025 </t>
  </si>
  <si>
    <t>PUBLICACION EN UN DIARIO ESPECIALIZADO DE CIRCULACION NACIONAL DE UN AVISO PUBLICITARIO DE LA MAESTRÍA EN DERECHO PÚBLICO DE LA FACULTAD DE CIENCIAS JURÍDICAS Y POLÍTICAS DE LA UNIVERSIDAD SURCOLOMBIANA</t>
  </si>
  <si>
    <t>ORDEN DE SERVICIO SIMPLIFICADA</t>
  </si>
  <si>
    <t>EDITORA DEL HUILA LTDA – DIARIO DEL HUILA</t>
  </si>
  <si>
    <t xml:space="preserve">FCJP-0026 </t>
  </si>
  <si>
    <t xml:space="preserve">PUBLICACIÓN EN EL DIARIO DE CIRCULACIÓN REGIONAL “DIARIO DEL HUILA” DE DOS (2) AVISOS DE LA MAESTRÍA EN DERECHO PÚBLICO DE LA FACULTAD DE CIENCIAS JURÍDICAS Y POLÍTICAS DE LA UNIVERSIDAD SURCOLOMBIANA Y SUSCRIPCIÓN AL MISMO DIARIO POR UN (1) AÑO”, </t>
  </si>
  <si>
    <t xml:space="preserve">EDITORA SURCOLOMBIANA S.A 
</t>
  </si>
  <si>
    <t xml:space="preserve">FCJP-0027 </t>
  </si>
  <si>
    <t>PUBLICACION EN EL DIARIO DE CIRCULACION REGIONAL -LA NACIÓN DE UN 1 AVISO PUBLICITARIO DE LA MAESTRIA EN DERECHO PUBLICO DE LA FACULTAD DE CIENCIAS JURIDICAS Y POLITICAS DE LA UNIVERSIDAD SURCOLOMBIANA</t>
  </si>
  <si>
    <t>VALAU EXPRESS LTDA</t>
  </si>
  <si>
    <t xml:space="preserve">FCJP–0028 </t>
  </si>
  <si>
    <t>COMPRAVENTA E INSTALACION DE TABLEROS EN VIDRIO Y COMPRAVENTA DE UNA LICENCIA WINDOWS PARA LA MESTRIA EN DERECHO PUBLICO DE LA FACULTAD DE CIENCIAS JURIDICAS Y POLITICAS DE LA UNIVERSIDAD SURCOLOMBIANA</t>
  </si>
  <si>
    <t>VPUBLICACIONES S.A.S</t>
  </si>
  <si>
    <t xml:space="preserve">FCJP-0029 </t>
  </si>
  <si>
    <t>AFILIACIÓN POR EL TERMINO DE UN 1 AÑO A LA PLATAFORMA INTERNACIONAL ESPECIALIZADA DE CONTENIDOS JURIDICOS GLOBALES Y LOCALES VLEX PARA LA MAESTRIA EN DERECHO PUBLICO DE LA FACULTAD DE CIENCIAS JURIDICAS Y POLITICAS DE LA UNIVERSIDAD SURCOLOMBIANA</t>
  </si>
  <si>
    <t xml:space="preserve">FCJP-0030 </t>
  </si>
  <si>
    <t>SUMINISTRO DE FOTOCOPIAS Y ENTREGA DE CARPETAS Y CARTILLAS CON DESTINO A LA MAESTRIA EN DERECHO PÚBLICO DE LA FACULTAD DE CIENCIAS JURÍDICAS Y POLITICAS DE LA UNIVERSIDAD SURCOLOMBIANA</t>
  </si>
  <si>
    <t xml:space="preserve">GERMAN FARFAN TEJADA </t>
  </si>
  <si>
    <t>FCJP – 0030 A</t>
  </si>
  <si>
    <t>APOYO LOGISTICO PARA EL EVENTO DE CULMINACIÓN DEL PRIMER SEMESTRE DE LA PRIMARA COHORTE DE LA MAESTRIA EN DERECHO PUBLICO DE LA FACULTAD DE CIENCIAS JURIDICAS Y POLITICAS DE LA UNIVERSIDAD SURCOLOMBIANA</t>
  </si>
  <si>
    <t xml:space="preserve">KATHERIN TORRES POSADA </t>
  </si>
  <si>
    <t xml:space="preserve">FCJP-0031 </t>
  </si>
  <si>
    <t>PRESTAR LOS SERVICIOS PROFESIONALES COMO ASESOR METODOLOGICO DEL PROGRAMA DE POSGRADO EN MAESTRÍA EN DERECHO PÚBLICO DE LA FACULTAD DE CIENCIAS JURIDICAS Y POLITICAS DE LA UNIVERSIDAD SURCOLOMBIANA</t>
  </si>
  <si>
    <t xml:space="preserve">GLORIA ELENA IBAÑEZ SOLANO </t>
  </si>
  <si>
    <t xml:space="preserve">FCJP-0032 </t>
  </si>
  <si>
    <t>REALIZAR LAS ACTIVIDADES COMO ASISTENTE ADMINISTRATIVO Y FINANCIERO DEL PROGRAMA DE POSGRADO EN MAESTRÍA EN DERECHO PÚBLICO DE LA FACULTAD DE CIENCIAS JURIDICAS Y POLITICAS DE LA UNIVERSIDAD SURCOLOMBIANA</t>
  </si>
  <si>
    <t>DANIEL FRANCISCO POLO PAREDES</t>
  </si>
  <si>
    <t xml:space="preserve">FCJP-0033 </t>
  </si>
  <si>
    <t>REALIZAR LAS ACTIVIDADES COMO  AUXILIAR DE APOYO LOGISTICO DEL PROGRAMA DE POSGRADO EN MAESTRÍA EN DERECHO PÚBLICO DE LA FACULTAD DE CIENCIAS JURIDICAS Y POLITICAS DE LA UNIVERSIDAD SURCOLOMBIANA</t>
  </si>
  <si>
    <t>ANDRÉS CAMILO ALVARADO ESTEBAN</t>
  </si>
  <si>
    <t xml:space="preserve">FCJP-0034 </t>
  </si>
  <si>
    <t>REALIZAR LAS ACTIVIDADES COMO ASISTENTE ACADEMICO DEL PROGRAMA DE POSGRADO EN MAESTRÍA EN DERECHO PÚBLICO DE LA FACULTAD DE CIENCIAS JURIDICAS Y POLITICAS DE LA UNIVERSIDAD SURCOLOMBIANA</t>
  </si>
  <si>
    <t>FCJP-0035</t>
  </si>
  <si>
    <t>PRESTAR SUS SERVICIOS PROFESIONALES A LA FACULTAD DE CIENCIAS JURIDICAS Y POLITICAS BRINDANDO ASESORÍA Y APOYO METODOLÓGICO AL PROGRAMA DE DERECHO EN EL PROCESO DE AUTOEVALUACION CON FINES DE RENOVACION DE ACREDITACIÓN DE ALTA CALIDAD, ADEMÁS DE REALIZAR LA INDUCCION A LOS PROCESOS DE AUTOEVALUACIÓN PARA RENOVACION DE REGISTRO CALIFICADO DEL PROGRAMA DE CIENCIA POLITICA</t>
  </si>
  <si>
    <t>01/082014</t>
  </si>
  <si>
    <t xml:space="preserve">LUIS CARLOS RODRIGUEZ RAMIREZ </t>
  </si>
  <si>
    <t>FCJP-0036</t>
  </si>
  <si>
    <t>EN SU CALIDAD DE DOCENTE INVITADO ORIENTAR EL MODULO MODELOS DE INVESTIGACION CORRESPONDIENTE AL SEGUNDO SEMESTRE DE LA MAESTRIA EN DERECHO PUBLICO DE LA FACULTAD DE CIENCIAS JURIDICAS Y POLITICAS DE LA UNIVERSIDAD SURCOLOMBIANA</t>
  </si>
  <si>
    <t>ORGANIZACIÓN TURÍSTICA DEL HUILA TURISHUILA LTDA</t>
  </si>
  <si>
    <t>900 11 60 87</t>
  </si>
  <si>
    <t xml:space="preserve">FCJP–0037 </t>
  </si>
  <si>
    <t>SUMINISTRO DE TIQUETES AEREOS PARA LOS DOCENTES DE LA MAESTRIA EN DERECHO PÚBLICO DE LA FACULTAD DE CIENCIAS JURIDICAS Y POLITICAS DE LA UNIVERSIDAD SURCOLOMBIANA</t>
  </si>
  <si>
    <t xml:space="preserve">HOTELES DE NEIVA SOCIEDAD POR ACCIONES SIMPLIFICADA </t>
  </si>
  <si>
    <t>900 621 681</t>
  </si>
  <si>
    <t xml:space="preserve">FCJP–0038 </t>
  </si>
  <si>
    <t>SERVICIO DE HOSPEDAJE Y ALIMENTACIÓN PARA LOS DOCENTES INVITADOS DE LA MAESTRÍA EN DERECHO PÚBLICO DE LA FACULTAD DE CIENCIAS JURÍDICAS Y POLÍTICAS DE LA UNIVERSIDAD SURCOLOMBIANA</t>
  </si>
  <si>
    <t>JOSE IGNACIO NUÑEZ LEIVA</t>
  </si>
  <si>
    <t>14358014-8</t>
  </si>
  <si>
    <t>FCJP-0039</t>
  </si>
  <si>
    <t>EN SU CALIDAD DE DOCENTE INVITADO INTERNACIONAL, ORIENTAR EL MÓDULO NEOCONSTITUCIONALISMO Y CONSTITUCIONALIZACION DEL DERECHO, CORRESPONDIENTE AL SEGUNDO SEMESTRE DE LA MAESTRIA EN DERECHO PUBLICO DE LA FACULTAD DE CIENCIAS JURIDICAS Y POLITICAS DE LA UNIVERSIDAD SURCOLOMBIANA</t>
  </si>
  <si>
    <t>El documento de identificación es el pasaporte</t>
  </si>
  <si>
    <t xml:space="preserve">MARÍA CRISTINA DEL ROSARIO GÓMEZ ISAZA </t>
  </si>
  <si>
    <t xml:space="preserve">FCJP- 0040 </t>
  </si>
  <si>
    <t xml:space="preserve">EN SU CALIDAD DE DOCENTE INVITADO, ORIENTAR EL MODULO ORGANIZACIÓN ESTATAL Y EQUILIBRIO DE LOS PODERES PUBLICOS, CORRESPONDIENTE AL SEGUNDO SEMESTRE DE LA MAESTRIA EN DERECHO PUBLICO DE LA FACULTAD DE CIENCIAS JURÍDICAS Y POLITICAS DE LA UNIVERSIDAD SURCOLOMBIANA </t>
  </si>
  <si>
    <t xml:space="preserve">GORAN JOSÉ ROLLNERT LIERN  </t>
  </si>
  <si>
    <t>AF054083</t>
  </si>
  <si>
    <t>FCJP-0041</t>
  </si>
  <si>
    <t>EN SU CALIDAD DE DOCENTE INVITADO INTERNACIONAL, ORIENTAR EL MÓDULO ORGANIZACIÓN ESTATAL Y EQUILIBRIO DE LOS PODERES PUBLICOS, CORRESPONDIENTE AL SEGUNDO SEMESTRE DE LA MAESTRIA EN DERECHO PUBLICO DE LA FACULTAD DE CIENCIAS JURIDICAS Y POLITICAS DE LA UNIVERSIDAD SURCOLOMBIANA</t>
  </si>
  <si>
    <t xml:space="preserve">MARÍA CAROLINA OLARTE OLARTE </t>
  </si>
  <si>
    <t xml:space="preserve">FCJP- 0042 </t>
  </si>
  <si>
    <t xml:space="preserve">EN SU CALIDAD DE DOCENTE INVITADO, ORIENTAR EL MODULO TENDENCIAS DEL DERECHO PÚBLICO, CORRESPONDIENTE AL SEGUNDO SEMESTRE DE LA MAESTRIA EN DERECHO PUBLICO DE LA FACULTAD DE CIENCIAS JURIDICAS Y POLITICAS DE LA UNIVERSIDAD SURCOLOMBIANA </t>
  </si>
  <si>
    <t xml:space="preserve">GUSTAVO EDUARDO GÓMEZ ARANGUREN </t>
  </si>
  <si>
    <t>FCJP-0043</t>
  </si>
  <si>
    <t>EN SU CALIDAD DE DOCENTE INVITADO, ORIENTAR EL MODULO TENDENCIAS DEL DERECHO PUBLICO, CORRESPONDIENTE AL SEGUNDO SEMESTRE DE LA MAESTRIA EN DERECHO PUBLICO DE LA FACULTAD DE CIENCIAS JURIDICAS Y POLITICAS DE LA UNIVERSIDAD SURCOLOMBIANA</t>
  </si>
  <si>
    <t xml:space="preserve">ALFONSO CAJIAO CABRERA </t>
  </si>
  <si>
    <t>FCJP-0044</t>
  </si>
  <si>
    <t>EN SU CALIDAD DE DOCENTE INVITADO, ORIENTAR EL MODULO CONTROL DISCIPLINARIO, CORRESPONDIENTE AL SEGUNDO SEMESTRE DE LA MAESTRIA EN DERECHO PUBLICO DE LA FACULTAD DE CIENCIAS JURIDICAS Y POLIÍTICAS DE LA UNIVERSIDAD SURCOLOMBIANA</t>
  </si>
  <si>
    <t xml:space="preserve">NELCY LÓPEZ CUELLAR </t>
  </si>
  <si>
    <t>6294-0902</t>
  </si>
  <si>
    <t>FCJP-0045</t>
  </si>
  <si>
    <t>EN SU CALIDAD DE DOCENTE INVITADO INTERNACIONAL, ORIENTAR EL MÓDULO TENDENCIAS DEL DERECHO PUBLICO, CORRESPONDIENTE AL SEGUNDO SEMESTRE DE LA MAESTRIA EN DERECHO PUBLICO DE LA FACULTAD DE CIENCIAS JURIDICAS Y POLITICAS DE LA UNIVERSIDAD SURCOLOMBIANA</t>
  </si>
  <si>
    <t xml:space="preserve">Tarjeta de Residente canadiense </t>
  </si>
  <si>
    <t xml:space="preserve">ANDRÉS BOTERO BERNAL  </t>
  </si>
  <si>
    <t>FCJP-0046</t>
  </si>
  <si>
    <t>EN SU CALIDAD DE DOCENTE INVITADO, ORIENTAR EL MODULO NEOCONSTITUCIONALISMO Y CONSTITUCIONALIZACION DEL DERECHO, CORRESPONDIENTE AL SEGUNDO SEMESTRE DE LA MAESTRIA EN DERECHO PUBLICO DE LA FACULTAD DE CIENCIAS JURIDICAS Y POLITICAS DE LA UNIVERSIDAD SURCOLOMBIANA</t>
  </si>
  <si>
    <t xml:space="preserve">FCJP –0047 </t>
  </si>
  <si>
    <t>COMPRA-VENTA DE PAPELERIA Y ARTICULOS DE OFICINA, PARA LA MAESTRIA EN DERECHO PUBLICO DE LA FACULTAD DE CIENCIAS JURIDICAS Y POLITICAS DE LA UNIVERSIDAD SURCOLOMBIANA</t>
  </si>
  <si>
    <t xml:space="preserve">FCJP –0048 </t>
  </si>
  <si>
    <t>COMPRA VENTA DE 3 CARTELERAS DE 2M X1M EN ALUMINIO TUBULAR Y 1 ARCHIVADOR METALICO DE 3 GAVETAS, PARA LA MAESTRIA EN DERECHO PUBLICO DE LA FACULTAD DE CIENCIAS JURIDICAS Y POLITICAS DE LA UNIVERSIDAD SURCOLOMBIANA</t>
  </si>
  <si>
    <t>URIEL ALBERTO AMAYA OLAYA</t>
  </si>
  <si>
    <t>FCJP-0049</t>
  </si>
  <si>
    <t>EN SU CALIDAD DE DOCENTE INVITADO, ORIENTAR EL MODULO CONTROL FISCAL, CORRESPONDIENTE AL SEGUNDO SEMESTRE DE LA MAESTRIA EN DERECHO PUBLICO DE LA FACULTAD DE CIENCIAS JURIDICAS Y POLITICAS DE LA UNIVERSIDAD SURCOLOMBIANA</t>
  </si>
  <si>
    <t xml:space="preserve">PRESTACION DE SERIVIOS </t>
  </si>
  <si>
    <t>FCJP-0050</t>
  </si>
  <si>
    <t>REALIZAR EL SUMINISTRO DE FOTOCOPIAS Y REALIZAR LA ELABORACION DE MODULOS, PARA LA MAESTRIA EN DERECHO PUBLICO DE LA FACULTAD DE CIENCIAS JURIDICAS Y POLITICAS DE LA UNIVERSIDAD SURCOLOMBIANA</t>
  </si>
  <si>
    <t>FCJP-0051</t>
  </si>
  <si>
    <t>ADQUISICIÓN BIBLIOGRAFICA CON DESTINO AL PROGRAMA DE DERECHO SEDE CENTRAL Y SEDE PITALITO Y AL PROGRAMA DE CIENCIA POLITICA DE LA FACULTAD DE CIENCIAS JURIDICAS Y POLITICAS DE LA UNIVERSIDAD SURCOLOMBIANA</t>
  </si>
  <si>
    <t>MARTHA CECILIA ABELLA DE FIERRO</t>
  </si>
  <si>
    <t>FCJP-0052</t>
  </si>
  <si>
    <t>ORIENTAR LA ACTIVIDAD ACADEMICA DE HORAS CATEDRA PARA ASESORIAS A TRABAJO DE GRADO, EN DESARROLLO DE LA PRIMERA COHORTE -SEGUNDO SEMESTRE, PERIODO 2014-2 DE LA MAESTRIA EN DERECHO PUBLICO DE LA UNIVERSIDAD SURCOLOMBIANA.</t>
  </si>
  <si>
    <t>AURA MARIA MONJE SALAZAR</t>
  </si>
  <si>
    <t>FCJP-0053</t>
  </si>
  <si>
    <t>PRESTAR EL SERVICIO DE RESTAURANTE CON EL PROPOSITO DE LLEVAR A CABO EL ALMUERZO DE TRABAJO DE PRESENTACION  DE INFORME FINAL Y CIERRE DE SEMESTRE DE LA MAESTRIA EN DERECHO PUBLICO- PRIMERA COHORTE-SEGUNDO SEMESTRE 2014-2, DE ACUERDO CON LA OFERTA COMERCIAL O COTIZACION PRESENTADA EN 19 DE NOVIEMBRE DE 2014, LA CUAL HACE PARTE INTEGRAL DE LA ORDEN.</t>
  </si>
  <si>
    <t>ORDEN DE SERVICIOS SIMPLIFICADA</t>
  </si>
  <si>
    <t>FCJP-0054</t>
  </si>
  <si>
    <t>ENTREGAR A TITULO  COMPRAVENTA LA  DOTACION DE EQUIPOS  Y  MUEBLES PARA  LAS  DEPENDENCIAS  DE  LA FACULTAD DE CIENCIAS JURÍDICAS Y POLÍTICAS DE LA UNIVERSIDAD SURCOLOMBIANA.</t>
  </si>
  <si>
    <t>BERNARDO MONJE SANCHEZ</t>
  </si>
  <si>
    <t>FCJP-0055</t>
  </si>
  <si>
    <t>REALIZAR LA ASESORÍA Y EL APOYO EN LA RECOPILACIÓN DE INFORMACIÓN Y ACOPIO DE DATOS PARA LA FORMULACIÓN DE LA PÁGINA WEB DE LA FACULTAD DE CIENCIAS JURÍDICAS Y POLÍTICAS DE LA UNIVERSIDAD SURCOLOMBIANA</t>
  </si>
  <si>
    <t>NANCY VARGAS ROBLES</t>
  </si>
  <si>
    <t>FI-001- A 2014</t>
  </si>
  <si>
    <t>PRESTAR EL SERVICIO DE APOYO ADMINISTRATIVO A LA MAESTRÍA  EN INGENIERIA Y GESTIÓN AMBIENTAL PRIMER SEMESTRE ACADEMICO 2014- COHORTES 01 Y 02  DE LA FACULTAD DE INGENIERIA</t>
  </si>
  <si>
    <t xml:space="preserve">FINALIZADO Y LIQUIDADO </t>
  </si>
  <si>
    <t>CATERINNE PEREZ FERNANDEZ</t>
  </si>
  <si>
    <t>FI-002- A 2014</t>
  </si>
  <si>
    <t>PRESTAR EL SERVICIO DE APOYO ADMINISTRATIVO A LA MAESTRIA EN ECOLOGIA Y GESTION DE ECOSITEMAS ESTRATEGICOS-" PRIMER SEMESTRE ACADEMICO 2014- COHORTES 04 Y 05" DE LA FACULTAD DE INGENIERIA.</t>
  </si>
  <si>
    <t>ALVARO HERNANDO CARDONA</t>
  </si>
  <si>
    <t>FI-003- A 2014</t>
  </si>
  <si>
    <t>ORIENTAR EL CURSO "POLÍTICA Y LEGISLACIÓN AMBIENTAL"  DE LA COHORTE 02 DE LA MAESTRÍA  EN INGENIERIA Y GESTIÓN AMBIENTAL  2014 A DE LA FACULTAD DE INGENIERIA.</t>
  </si>
  <si>
    <t>SERVICIO DOCENTE EXTERNO</t>
  </si>
  <si>
    <t>GABRIEL HERRERA TORRES</t>
  </si>
  <si>
    <t>FI-004- A 2014</t>
  </si>
  <si>
    <t>ORIENTAR EL CURSO "CONTAMINACIÓN ATMOSFÉRICA Y CALIDAD DEL AIRE"  DE LA COHORTE 01 DE LA MAESTRÍA  EN INGENIERIA Y GESTIÓN AMBIENTAL  2014 A DE LA FACULTAD DE INGENIERIA.</t>
  </si>
  <si>
    <t>JENNIFER KATIUSCA CASTRO CAMACHO</t>
  </si>
  <si>
    <t>FI-005- A 2014</t>
  </si>
  <si>
    <t>PRESTAR EL SERVICIO DE APOYO ADMINISTRATIVO A LA ESPECIALIZACION EN INGENIERIA AMBIENTAL PRIMER SEMESTRE ACADEMICO 2014- COHORTES 27 Y 28, DE LA FACULTAD DE INGENIERIA</t>
  </si>
  <si>
    <t>LIBRERÍA DEL INGENIERO LTDA</t>
  </si>
  <si>
    <t>FI- 006-A- 2014</t>
  </si>
  <si>
    <t>ENTREGAR A TITULO DE VENTA LIBROS ESPECIALIZADOS CON DESTINO A LA MAESTRIA EN INGENIERÍA Y GESTIÒN AMBIENTAL-COHORTE 01 Y 02, FACULTAD DE INGENIERÍA</t>
  </si>
  <si>
    <t>CONTRACION DIRECTA</t>
  </si>
  <si>
    <t>HIGH TEC ENVIRONMENTAL LTDA</t>
  </si>
  <si>
    <t>FI- 007-A- 2014</t>
  </si>
  <si>
    <t>ENTREGAR A TITULO DE VENTA EQUIPOS LABORATORIO CON DESTINO A LA MAESTRIA EN INGENIERÍA Y GESTIÒN AMBIENTAL-COHORTES 01 Y 02, FACULTAD DE INGENIERÍA</t>
  </si>
  <si>
    <t>BLAMIS DOTACIONES LABORATORIOS SAS</t>
  </si>
  <si>
    <t>FI- 008-A- 2014</t>
  </si>
  <si>
    <t>FI- 009-A 2014</t>
  </si>
  <si>
    <t xml:space="preserve">PRESTAR EL SERVICIO DE PUBLICIDAD CONSISTENTE EN LA EDICION DE 10 AVISOS PUBLICITARIOS PARA PROMOCIONARY DIFUNDIR  LAS INSCRIPCIONES A LA  MAESTRÍA EN INGENIERÍA Y GESTIÓN AMBIENTAL A OFRECERSE EN EL SEGUNDO SEMESTRE DE 2014 </t>
  </si>
  <si>
    <t>FI- 010-A- 2014</t>
  </si>
  <si>
    <t>SUMINISTRAR LA PAPELERIA Y UTILIS DE OFICINA CON DESTINO A  LA MAESTRÍA  EN INGENIERIA Y GESTIÓN AMBIENTAL Y LA ESPECIALIZACIÓN EN INGENIERÍA AMBEINTAL</t>
  </si>
  <si>
    <t>EMPRESA DE TRANSPORTE ESCOLAR Y DE TURISMO DEL HUILA LTDA</t>
  </si>
  <si>
    <t>FI-011- A- 2014</t>
  </si>
  <si>
    <t xml:space="preserve">TRANSPORTAR A ESTUDIANTES Y DOCENTES DE LAS COHORTES 01 Y 02 DE LA  MAESTRÍA  EN INGENIERIA Y GESTIÓN AMBIENTAL  Y DE LA COHORTE 27 DE LA ESPECAILIZACION DE INGENEIRA AMBIENTAL  PARA  PRACTICAS  EXTRAMUROS DEL PRIMER SEMESTRE ACADEMICO 2014  </t>
  </si>
  <si>
    <t>NEIVA- PALERMO- YAGUARÁ -CAMPOALEGRE-SANTA MARIA</t>
  </si>
  <si>
    <t>FI-012- A- 2014</t>
  </si>
  <si>
    <t>PRESTAR EL SERVICIO DE SUMINISTRO DE FOTOCOPIAS PARA LA MAESTRÍA EN INGENIERÍA Y GESTIÓN AMBIENTAL-COHORTES 01 Y 02  Y LA ESPECIALIZACIÓN EN INGENIERÍA AMBIENTAL DE LA FACULTAD DE INGENIERÍA</t>
  </si>
  <si>
    <t>SUMINISTRO</t>
  </si>
  <si>
    <t>SOCIEDAD HOTELERA FALLA VELASQUEZ</t>
  </si>
  <si>
    <t>FI-013- A  2014</t>
  </si>
  <si>
    <t>PRESTAR EL SERVICIO DE HOSPEDAJE Y ALIMENTACION A LOS DOCENTES INVITADOS PARA A MAESTRÍA EN INGENIERÍA Y GESTIÓN AMBIENTAL</t>
  </si>
  <si>
    <t>EDUARDO VALENCIA  GRANADA</t>
  </si>
  <si>
    <t>FI-014- A  2014</t>
  </si>
  <si>
    <t>ORIENTAR EL CURSO "AGUAS RESIDUALES" DE LA COHORTE 27 DE LA ESPECIALIZACION EN INGENIERIA AMBIENTAL-2014A DE LA FACULTAD DE INGENIERIA.</t>
  </si>
  <si>
    <t>JOSE WILLIAN TAFUR</t>
  </si>
  <si>
    <t>FI-015- A  2014</t>
  </si>
  <si>
    <t>ORIENTAR EL CURSO "GESTION DE RESIDUOS SOLIDOS Y ESPECIALES" DE LA COHORTE 27 DE LA ESPECIALIZACION EN INGENIERIA AMBIENTAL - 2014A DE LA FACULTAD DE INGENIEIRA .</t>
  </si>
  <si>
    <t>EDUARDO VALENCIA GRANADA</t>
  </si>
  <si>
    <t>FI-016- A  2014</t>
  </si>
  <si>
    <t>ORIENTAR EL SEMINARIO DE GRADO 12 DE LA ESPECIALIZACION EN INGENIERIA</t>
  </si>
  <si>
    <t>LINA ALEXANDRA MENDOZA MEZA</t>
  </si>
  <si>
    <t>FI-017- A 2014</t>
  </si>
  <si>
    <t>PRESTAR SUS SERVICIOS DE APOYO A LAS LABORES ACADÉMICAS Y ADMINISTRATIVAS EN EL SEGUNDO PROCESO DE AUTOEVALUACIÓN DE LA MAESTRÍA EN ECOLOGÍA Y GESTIÓN DE ECOSISTEMAS ESTRATÉGICOS DE LA FACULTAD DE INGENIERÍA PARA RENOVACIÓN DEL REGISTRO CALIFICADO</t>
  </si>
  <si>
    <t>FI-018- A 2014</t>
  </si>
  <si>
    <t>PRESTAR EL SERVICIO DE TRANSPORTE A ESTUDIANTES Y DOCENTE DE LA COHORTE 04 DE LA MAESTRÍA EN ECOLOGÍA Y GESTIÓN DE ECOSISTEMAS ESTRATÉGICOS, PARA LA PRÁCTICA EXTRAMUROS DEL PRIMER SEMESTRE ACADÉMICO 2014</t>
  </si>
  <si>
    <t>HUILA-SANTA MARTA-GUAJIRA</t>
  </si>
  <si>
    <t>NEIVA-SANTA MARTA- CABO DE LA VELA-NEIVA</t>
  </si>
  <si>
    <t>PUNTO D AGENCIA DE DISEÑO LTDA</t>
  </si>
  <si>
    <t>FI-019- A 2014</t>
  </si>
  <si>
    <t>PRESTAR SUS SERVICIOS DE DISEÑO E IMPRESIÓN DE AFICHES Y PLEGABLES PARA PUBLICITAR LA MAESTRÍA EN ECOLOGÍA Y GESTIÓN DE ECOSISTEMAS ESTRATÉGICOS</t>
  </si>
  <si>
    <t>FI-020- A 2014</t>
  </si>
  <si>
    <t>PRESTAR EL SERVICIO DE PUBLICIDAD CONSISTENTE EN LA EDICIÓN DE TRES (3) AVISOS PUBLICITARIOS PARA PROMOCIONAR Y DIFUNDIR LAS INSCRIPCIONES A LA MAESTRÍA EN ECOLOGÍA Y GESTIÓN DE ECOSISTEMAS ESTRATÉGICOS, A OFRECERSE EN EL SEGUNDO SEMESTRE DEL 2014</t>
  </si>
  <si>
    <t xml:space="preserve">CINDY JHORDANY RIAÑO CORDOBA </t>
  </si>
  <si>
    <t>FI-025-A-2014</t>
  </si>
  <si>
    <t>PRESTAR SUS SERVICIOS PROFESIONALES PARA ASESORAR Y APOYAR LAS ACTIVIDADES JURIDICAS DE LA FACULTAD DE INGENIERIA DE LA UNIVERSIDAD SURCOLOMBIANA</t>
  </si>
  <si>
    <t>NATALY PEÑA GOMEZ</t>
  </si>
  <si>
    <t>FI-026-A-2014</t>
  </si>
  <si>
    <t>PRESTAR SUS SERVICIOS   DE APOYO EN LAS ACTIVIADES RELACIONADAS CON LA EDICION , EVALUACION DE ARTICULOS Y PUBLICACIÒN DE LA REVISTA INGENIERIA Y REGION DE LA FACULTAD DE INGENIERIA</t>
  </si>
  <si>
    <t xml:space="preserve">OLGA LUCIA CALDERON RUBIANO  </t>
  </si>
  <si>
    <t>FI-028-A-2014</t>
  </si>
  <si>
    <t>PRESTAR SUS SERVICIOS PROFESIONALES COMO ANALISTA QUIMICO EN LA REALIZACION DE LOS ANALISIS DE SUELOS EN EL LABORATORIO DE SUELOS DE LA FACULTAD DE INGENIERIA</t>
  </si>
  <si>
    <t>CRISTIAN RONNEY REYES MORALES</t>
  </si>
  <si>
    <t>FI-029-A-2014</t>
  </si>
  <si>
    <t>PRESATR SUS SERVICIOS EN LA REALIZACION DE ANALISIS FISICO DE MUESTRAS DE SUELOS EN EL LABORATORIO DE SUELOS DE LA FACULTAD DE INGENIERIA</t>
  </si>
  <si>
    <t>FI-030- B 2014</t>
  </si>
  <si>
    <t>PRESTAR EL SERVICIO DE APOYO ADMINISTRATIVO A LA MAESTRÍA  EN INGENIERIA Y GESTIÓN AMBIENTAL SEGUNDO SEMESTRE ACADEMICO 2014- COHORTES 01 , 02 Y 03  DE LA FACULTAD DE INGENIERIA</t>
  </si>
  <si>
    <t>FI-031- B 2014</t>
  </si>
  <si>
    <t>PRESTAR EL SERVICIO DE APOYO ADMINISTRATIVO A LA ESPECIALIZACION EN INGENIERIA AMBIENTAL SEGUNDO SEMESTRE ACADEMICO 2014- FACULTAD DE INGENIERIA</t>
  </si>
  <si>
    <t>FI-032- B 2014</t>
  </si>
  <si>
    <t>ORIENTAR EL CURSO "POLÍTICA Y LEGISLACIÓN AMBIENTAL"  DE LA COHORTE 03 DE LA MAESTRÍA  EN INGENIERIA Y GESTIÓN AMBIENTAL  2014 B DE LA FACULTAD DE INGENIERIA.</t>
  </si>
  <si>
    <t>GUISELLE NEGOVER BRIÑEZ VASQUEZ</t>
  </si>
  <si>
    <t>FI-033-B-2014</t>
  </si>
  <si>
    <t>ORIENTAR EL CURSO CONTAMINACION Y REMEDIACIÒN DE SUELOS DE LA COHORTE 02 DE LA MAESTRÍA  EN INGENIERIA Y GESTIÓN AMBIENTAL  2014 B DE LA FACULTAD DE INGENIERIA.</t>
  </si>
  <si>
    <t>FI-034-B-2014</t>
  </si>
  <si>
    <t>ORIENTAR EL CURSO CONTAMINACION ATMOSFERICA Y CALIDAD DEL AIRE  DE LA COHORTE 02 DE LA MAESTRÍA  EN INGENIERIA Y GESTIÓN AMBIENTAL  2014 B DE LA FACULTAD DE INGENIERIA.</t>
  </si>
  <si>
    <t>2014--09-04</t>
  </si>
  <si>
    <t xml:space="preserve">JOSE DAVID RIVERA ESCOBAR </t>
  </si>
  <si>
    <t>FI-035-B-2014</t>
  </si>
  <si>
    <t>ORIENTAR EL CURSO ECONOMIA AMBIENTAL  DE LA COHORTE 01 DE LA MAESTRÍA  EN INGENIERIA Y GESTIÓN AMBIENTAL  2014 B DE LA FACULTAD DE INGENIERIA.</t>
  </si>
  <si>
    <t>TITO MOTA TRUJILLO</t>
  </si>
  <si>
    <t>FI-036-B-2014</t>
  </si>
  <si>
    <t>PRESTAR EL SERVICIO DE IMPRESIÓN Y ENCUADERNACION DE 600 EJEMPLARES DE LA PUBLICACION DENOMINADA "LA TRIBUAN RESERVA NATURAL EN ZONA PETROELRA EN NORTE HUILENSE" EN DESARROLLO DEL CONVENIO DE COLABOACIÒN No 5211651 SUSCRITO ENTRE LA UNIVERSIDAD SURCOLOMBIANA Y ECOPETROL S.A</t>
  </si>
  <si>
    <t>SERVICIOS</t>
  </si>
  <si>
    <t>FI-038-B-2014</t>
  </si>
  <si>
    <t>ORIENTAR EL SEMINARIO DE GRADO 13 DE LA ESPECIALIZACION EN INGENIERIA 2014-B DE LA FACULTAD DE INGENIERIA.</t>
  </si>
  <si>
    <t>FI-039- A  2014</t>
  </si>
  <si>
    <t>PRESTAR EL SERVICIO DE HOSPEDAJE Y ALIMENTACION A LOS DOCENTES INVITADOS PARA A MAESTRÍA EN INGENIERÍA Y GESTIÓN AMBIENTAL DE LA FACULTAD DE INGENIERIA</t>
  </si>
  <si>
    <t>FI-040-B-2014</t>
  </si>
  <si>
    <t xml:space="preserve">PRESTAR LOS SERVICIOS PROFESIONALES EN LA  INVESTIGACIÓN   DE LAS PARCELAS DEMOSTRATIVAS EN ESPECIES PROMISORIAS AGROFORESTALES, AROMÁTICAS, MEDICINALES Y TINTÓREAS EN EJECUCIÓN DEL CONVENIO DE COLABORACIÓN NO 5211970 SUSCRITO ENTRE LA UNIVERSIDAD SURCOLOMBIANA Y ECOPETROL S.A. . </t>
  </si>
  <si>
    <t>WILSON JAVIER ERAZO ESPINOSA</t>
  </si>
  <si>
    <t>FI-041-B-2014</t>
  </si>
  <si>
    <t>PRESTAR LOS SERVICIOS PROFESIONALES PARA  ASESORAR Y APOYAR  EL PROCESO DE INVESTIGACIÓN    DE LAS PARCELAS DEMOSTRATIVAS EN ESPECIES PROMISORIAS AGROFORESTALES, AROMÁTICAS, MEDICINALES Y TINTÓREAS EN EJECUCIÓN DEL CONVENIO DE COLABORACIÓN NO 5211970 SUSCRITO ENTRE LA UNIVERSIDAD SURCOLOMBIANA Y ECOPETROL S.A.</t>
  </si>
  <si>
    <t>INCINERADOS DEL HUILA-INCIHUILA S.A E.SP.</t>
  </si>
  <si>
    <t>FI-042-B-2014</t>
  </si>
  <si>
    <t>FI-043-B-2014</t>
  </si>
  <si>
    <t>PREATR SUS SERVICIOS EN LA REALIZACION DE MANTENIMIENTO PREVENTIVO A EQUIPOS DE LABORATORIO DE SUELOS DE LA FACULTAD DE INGENIERIA</t>
  </si>
  <si>
    <t>SELECCIÒN SIMPLIFICADA</t>
  </si>
  <si>
    <t>EMPRESAS DE TRANSPORTE ESCOLAR ESPECIAL Y DE TURISMO DEL HUILA LTDA</t>
  </si>
  <si>
    <t>FI-044-B-2014</t>
  </si>
  <si>
    <t>PRESTAR EL SERVICIO DE TRANSPORTE A ESTUDIANTES Y DOCENTE DE LA COHORTE 04 DE LA MAESTRÍA EN INGENIERIA Y GESTIÒN AMBIENTAL,  PARA LA PRÁCTICA EXTRAMUROS DEL SEGUNDOSEMESTRE ACADÉMICO 2014</t>
  </si>
  <si>
    <t>FI-045-B 2014</t>
  </si>
  <si>
    <t>ENTREGAR A TITULO DE VENTA MATERIAL BIBLIOGRAFICO CON DESTINO AL PROGRAMA DE INGENIERIA AGRICOLA DE LA SEDES PITALITO, LA PLATA Y GARZOÒN DE LA  FACULTAD DE INGENIERIA</t>
  </si>
  <si>
    <t xml:space="preserve">TI TECNOLOGIA INFORMATICA SAS </t>
  </si>
  <si>
    <t>FI-046-B-2014</t>
  </si>
  <si>
    <t>ENTREGAR A TITULO DE VENTA EQUIPOS DE  COMPUTO CON DESTINO A LOS LABORATORIOS  DEL PROGRAMA DE INGENIERIA CIVIL E INGENIERIA DE PETROLEOS, TECNOLOGIA EN DESARROLLO DE SOFTWARE Y LABORATORIO DE CONSTRUCCIONES DE LA FACULTAD DE INGENIERIA DE LA UNIVERSIDAD SURCOLOMBIANA.</t>
  </si>
  <si>
    <t>JULIAN CESAR VELASQUEZ</t>
  </si>
  <si>
    <t>FI-047-B 2014</t>
  </si>
  <si>
    <t xml:space="preserve">PRESTAR LOS SERVICIOS PROFESIONALES COMO INGENIERO AGRONOMO, EN EJECUCIÓN DEL CONVENIO DE COLABORACIÓN NO 5211970 SUSCRITO ENTRE LA UNIVERSIDAD SURCOLOMBIANA Y ECOPETROL S.A, EN EL CENTRO DE INVESTIGACIÓN Y EDUCACIÓN AMBIENTAL LA TRIBUNA. </t>
  </si>
  <si>
    <t>FI-049-B 2014</t>
  </si>
  <si>
    <t>PRESTAR EL SERVICIO DE APOYO  A LAS LABORES ACADEMICAS Y ADMINISTRATIVAS EN EL PROCESO DE AUTOEVALUACION DE LA MAESTRIA EN INGENIERIA Y GESTIÒN AMBIENTAL DE LA FACULTAD DE INGENIERIA</t>
  </si>
  <si>
    <t>LEIDY LAURA GARZON MUÑOZ</t>
  </si>
  <si>
    <t>FI-050-B-2014</t>
  </si>
  <si>
    <t>PRESTAR SUS SERVICISO COMO PROFESIONAL EN EL PROCESO DE CREACION DE L PROGRAMA DE TECNOLOGIA AGROINDUSTRIAL CON ENFASIS EN CAFES ESPECIALES PARA LA SEDE DE PITALITO DE LA FACULTAD DE INGENIERIA DE LA UNIVERSIDAD SURCOLOMBIANA.</t>
  </si>
  <si>
    <t xml:space="preserve">RICARDO  QUINTERO MOSQUERA </t>
  </si>
  <si>
    <t>FI-051-B-2014</t>
  </si>
  <si>
    <t>ENTREGAR A TITULO DE  VENTA ELEMENTOS DE FERRETERIA, MATERIALES E INSUMOS AGROPECUARISO EN EJECUCUÌON DEL CONVNEIO DE COLABORACION  No 5211970 SUSCRITO ENTRE ECOPETROL S.A Y LA UNIVERSIDAD SURCOLOMBIANA, CON DESTINO AL CENTRO DE INVESTIGACION Y EDUCACION AMBIENTAL LA TRIBUNA</t>
  </si>
  <si>
    <t>INVERSIONES AUDICOLOR LTDA.</t>
  </si>
  <si>
    <t>FI-052-B-2014</t>
  </si>
  <si>
    <t>ENTREGAR A TITULO DE VENTA EQUIPOS DE AIRE ACONDICIONADO CON DESTINO A LA MAESTRIA EN INGENIERIA Y GESTIÒN AMBIENTAL FACULTAD DE INGENIERIA DE LA UNIVERSIDAD SURCOLOMBIANA</t>
  </si>
  <si>
    <t>SANAMBIENTE S.A.S</t>
  </si>
  <si>
    <t>FI-053-B-2014</t>
  </si>
  <si>
    <t>ENTREGAR A TITULO DE VENTA MUESTREADOR DE  PARTICULAS  PM-10 MÀSICO CON DESTINO  A LA MAESTRIA EN INGENIERIA Y GESTIÒN AMBIENTAL FACULTAD DE INGENIERIA DE LA UNIVERSIDAD SURCOLOMBIANA</t>
  </si>
  <si>
    <t>ANALYTICA S.A.S</t>
  </si>
  <si>
    <t>FI-054-B-204</t>
  </si>
  <si>
    <t xml:space="preserve">ENTREGAR A TUITULO DE VENTA EQUIPOS DE LABORATORIO CON DESTINO A LA MAESTRIAEN INGENIERIA Y GESTIÒN AMBIENTAL FACULTAD DE INGENIERIA DE LA UNIVERSIDAD SURCOLOMBIANA </t>
  </si>
  <si>
    <t>FI-055-B-2014</t>
  </si>
  <si>
    <t xml:space="preserve">ENTREGAR A TUITULO DE VENTA MATERIALES E INSUMOS DE LABORATORIO CON DESTINO A LA MAESTRIAEN INGENIERIA Y GESTIÒN AMBIENTAL FACULTAD DE INGENIERIA DE LA UNIVERSIDAD SURCOLOMBIANA </t>
  </si>
  <si>
    <t>FI-056-B-2014</t>
  </si>
  <si>
    <t xml:space="preserve">ENTREGAR A TUITULO DE VENTA LA PAPELERIA Y UTILES DE OFICINA  CON DESTINO A LA MAESTRIAEN INGENIERIA Y GESTIÒN AMBIENTAL </t>
  </si>
  <si>
    <t>FI- 057-B 2014</t>
  </si>
  <si>
    <t xml:space="preserve">PRESTAR EL SERVICIO DE PUBLICIDAD CONSISTENTE EN LA EDICION DE 10 AVISOS PUBLICITARIOS PARA PROMOCIONARY DIFUNDIR  LAS INSCRIPCIONES A LA  MAESTRÍA EN INGENIERÍA Y GESTIÓN AMBIENTAL A OFRECERSE EN EL  PRIMER  SEMESTRE DE 2015 </t>
  </si>
  <si>
    <t>FI-058-B-2014</t>
  </si>
  <si>
    <t>PRESTAR EL SERVICIO DE SUMINISTRO DE FOTOCOPIAS PARA LA MAESTRIA EN INGENIERIA Y GESTIÒN AMBIENTAL Y LA ESPECIALIZACION EN INGENIERIA AMBIENTAL DE LA FACULTAD DE INGENIERIA DE LA  UNIVERSIDAD SURCOLOMBIANA.</t>
  </si>
  <si>
    <t>TI  TECNOLOGIA INFORMATICA S.A.S</t>
  </si>
  <si>
    <t>FI-059-B-2014</t>
  </si>
  <si>
    <t>ENTREGAR A TUTULO DE VENTA DE EQUIPOS DE COMPUTO Y ACCESOSRIOS CON DESTINO  A LA MAESTRIA EN INGENIERIA Y GESTIÒN AMBIENTAL FACULTAD DE INGENIERIA DE LA UNIVERSIDAD SURCOLOMBIANA</t>
  </si>
  <si>
    <t>GEOSYSTEM  INGENIERIA S.A.S</t>
  </si>
  <si>
    <t>FI-060-B-2014</t>
  </si>
  <si>
    <t xml:space="preserve">PRESTAR SUS SERVICIOS EN LA REALIZACION DEL MANTENIMIENTO DE EQUIPO DEL LABORATORIO DE TOPOGRAFIA DE LA FACULTAD DE INGENIERIA </t>
  </si>
  <si>
    <t>SELECCIÓN SIMPLIFICADA</t>
  </si>
  <si>
    <t>FI-061-B-2014</t>
  </si>
  <si>
    <t>ENTREGAR A TITULO DE VENTA EQUIPOS DE AIRE ACONDICIONADO CON DESTINO  AL LABORATORIO DE PRUEBAS ESPECIALES DE LA FACULTAD DE INGENIERIA DE LA UNIVERSIDAD SURCOLOMBIANA</t>
  </si>
  <si>
    <t>LBCARE DE COLOMBIA LTDA</t>
  </si>
  <si>
    <t>FI-062-B-2014</t>
  </si>
  <si>
    <t>ENTREGAR A TITULO DE VENTA REACTIVOS QUIMICOS CON DESTINO AL LABORATORIO DE SUELOS DE LA FACULTAD DE INGENIERIA DE LA UNIVERSIDAD SURCOLOMBIANA</t>
  </si>
  <si>
    <t>D.M.C SERVICIOS DE INGENIERIA S.A.S</t>
  </si>
  <si>
    <t>FI-063-B-2014</t>
  </si>
  <si>
    <t>ENTREGAR A TITULO DE VENTA EQUIPOS TOPOGRAFICOS CON DESTINO AL PROGRAMA DE INGENIERIA AGRICOLA TODAS LAS SEDES DE LA FACULTAD DE INGENIERIA DE LA UNIVERSIDAD SURCOLOMBIANA</t>
  </si>
  <si>
    <t>WILSON ARAUJO TRUJILLO</t>
  </si>
  <si>
    <t>FI-064-B-2014</t>
  </si>
  <si>
    <t>ENTREGAR  E INSTALAR CAMARAS DE SEGURIDAD Y DVR CON DESTINO A LOS LABORATORIOS DE LA FACULTAD DE INGENIERIA DE LA UNIVERSIDAD SURCOLOMBIANA</t>
  </si>
  <si>
    <t>FI-065-2014</t>
  </si>
  <si>
    <t>SUMINSITRAR FOTOCOPIAS CON DESTINO  A LAS DIFERENTES DEPENDENCIAS DE LA FACULTAD DE INGENIERIA DE LA UNIVERSIAD SURCOLOMBIANA</t>
  </si>
  <si>
    <t>FRANCY ELENA CAMACHO SANCHEZ</t>
  </si>
  <si>
    <t>FI-066-B-2014</t>
  </si>
  <si>
    <t>ENTREGAR A TITULO DE VENTA PAPELERIA Y UTILES DE OFICINA  CON DESTINO A LOS PROGRAMAS DE INGENIERIA ELECTRONICA, PETROLEOS , AGRICOLA Y OFICINA DE LA DECANATURA DE LA FACULTAD DE INGENEIRIA DE LA UNIVERSIDAD SURCOLOMBIANA</t>
  </si>
  <si>
    <t xml:space="preserve">VICTORIANO DIAZ BAUTISTA </t>
  </si>
  <si>
    <t>FI-067-B-2014</t>
  </si>
  <si>
    <t>PRESTAR EL FABIRCACION E INSTALACION DE DIVISIONES MODULARES PARA LA ADECUACION DEL LABORATORIO DE SUELOS DE LA FACULTAD DE INGENIERIA DE LA UNIVERSIDAD SURCOLOMBIANA.</t>
  </si>
  <si>
    <t>2014//11/11</t>
  </si>
  <si>
    <t>YEIMIS YOANA MONTEALEGRE FIGUEROA</t>
  </si>
  <si>
    <t>FI-068-B-2014</t>
  </si>
  <si>
    <t xml:space="preserve">PRESTAR LOS SERVICIOS PROFESIONALES PARA APOYAR Y ASESORAR LA COORDINACION DE INFORMADORES TUTISTICOS EN EJECUCIÒN DEL CONVENIO DE COLABORACION No 5211970  SUSCRITO ENTRE ECOEPTROL S.A  Y  LA UNIVERSIDAD SURCOLOMBIANA </t>
  </si>
  <si>
    <t>FI-069-B-2014</t>
  </si>
  <si>
    <t>ENTREGAR A TITULO DE VENTA PAPELERIA Y UTILES DE OFICINA  CON DESTINO AL LABORATORIO DE SUELOS  DE LA FACULTAD DE INGENEIRIA DE LA UNIVERSIDAD SURCOLOMBIANA</t>
  </si>
  <si>
    <t xml:space="preserve">ANGELA MENESES CUCHUMBE </t>
  </si>
  <si>
    <t>FI-070-B-2014</t>
  </si>
  <si>
    <t xml:space="preserve">PRSTAR LOS SERVICIOS PROFESIONALES COMO BIOLOGA EN EJCUCIÒN  DEL CONVENIO DE COLABORACIOn No 5211970  SUSCRITO ENTRE LA UNIVERSIDAD SURCOLOMBIANA  Y ECOPETROL S.A EN EL CENTRO DE INVESTIGACION  Y EDUCACION AMBIENTAL LA TRIBUNA </t>
  </si>
  <si>
    <t>INDUSTRIAS QUIMICAS ASPROQUIN LTDA</t>
  </si>
  <si>
    <t>FI-071-B-2014</t>
  </si>
  <si>
    <t>ENTREGAR A TUTULO DE VENTA IMPLEMENTOS DE ASEO EN EJECUCUIÒN DEL CONVENIO DE COLABORACION No  5211970  SUSCRITO ENTRE ECOEPTROL S.A Y LA UNIVERSIDAD SURCOLOMBIANA CON DESTINO AL CENTRO DE INVESTIGACION Y EDUCACION AMBIENTAL LA TRIBUNA</t>
  </si>
  <si>
    <t>POLISERVICIOS LTDA</t>
  </si>
  <si>
    <t>FI-072-B-2014</t>
  </si>
  <si>
    <t>SUMINISTRAR COMBUSTIBLE AL CENTRO DE INVESTIGACION Y EDUCACION AMBIENTAL LA TRIBUNA EN EJECUCIÒN DEL CONVENIO DE COLABORACION No  5211970  SUSCRITO ENTRE ECOPETROL S.A  Y LA UNIVERSIDAD SURCOLOMBIAN</t>
  </si>
  <si>
    <t>FI-073-B-2014</t>
  </si>
  <si>
    <t>ENTREGAR A TITULO DE VENTA PAPELERIA Y ELEMENTOS DE OFICINA EN EJECUCIÒN DEL CONVENIO DE COLABORACION No 5211970  SUSCRITO ENTRE LA UNIVERSIDAD SURCOLOMBINA Y ECOPETROL S.A CON DESTINO AL CENTRO DE INVESTIGACION Y EDUCACION AMBIENTAL LA TRIBUNA</t>
  </si>
  <si>
    <t xml:space="preserve">MULTIPROYEC GROUP S,A,S </t>
  </si>
  <si>
    <t>FI-074-B-2014</t>
  </si>
  <si>
    <t>INTERVENTORIA TECNICA, ADMINSITRATIVA Y FINANCIERA A LAS OBRAS PROYECTOS Y ACTIVIDADES OBJETO DEL CONVENIO DE COLABORACION  No 5211970 SUSCRITO ENTRE ECOPETROL S.A Y LA UNIVERSIDAD SURCOLOMBIANA</t>
  </si>
  <si>
    <t xml:space="preserve">EJECUCIÒN </t>
  </si>
  <si>
    <t>PLANKTON LTDA</t>
  </si>
  <si>
    <t>FI-075-B-2014</t>
  </si>
  <si>
    <t>PRESTAR SUS SERVICIOS EN LA REALIZACION DEL MANTENIMIENTO DE EQUIPO PERMEAMETRO DEL LABORATORIO DE NUCLEOS DE LA FACULTAD DE INGENIERIA DE LA UNIVERSIDAD SURCOLOMBIANA</t>
  </si>
  <si>
    <t>FI-076-2014</t>
  </si>
  <si>
    <t xml:space="preserve">ENTREGAR A TITULO DE VENTA EQUIPOS DE FLUOROSCOPIO CON DESTINO AL PROGRAMA DE INGENIERIA DE PETROLOES DE LA FACULTAD DE INGENIERIA </t>
  </si>
  <si>
    <t>CONSUELO MELO RODRIGUEZ</t>
  </si>
  <si>
    <t>FI-077-B-2014</t>
  </si>
  <si>
    <t>PRESTAR LOS SERVICOS DE IMPRESIÒN DE MATERIAL DIVULGATIVO DE LOS SERVICIOS ACADEMICOS DE OFRECE LA FACULTAD DE INGENIERIA DE LA UNIVERSIDAD SURCOLOMBIABNA</t>
  </si>
  <si>
    <t>FI-077-B-2015</t>
  </si>
  <si>
    <t xml:space="preserve">SUMINISTRAR ALMUERZOS Y REFRIGERIOS DURANTE LA INTEGRACION CULTURAL PROGRAMADA POR LA DECANATURA DE LA FACULTAD DE INGENIERIA DE LA UNIVERSIDAD SURCOLOMBIANA </t>
  </si>
  <si>
    <t>YEISON FERNEY ARTUNDUAGA ECHEVERRI</t>
  </si>
  <si>
    <t>FS-001A2014</t>
  </si>
  <si>
    <t>El Contratista se compromete a prestar  los servicios  de apoyo  a la gestión  Financiera  en  los postgrados clínicos  anestesiología ginecología medicina interna y pediatría</t>
  </si>
  <si>
    <t xml:space="preserve"> PRESTACIÓN DE SERVICIOS</t>
  </si>
  <si>
    <t>CTO.REGIMEN DERECHO PRIVADO</t>
  </si>
  <si>
    <t>De acuerdo al estatuto de contratación  de la Universidad Surcolombiana Acuerdo 029 de 2011</t>
  </si>
  <si>
    <t>MARIA LILIANA HERNANDEZ PASCUAS</t>
  </si>
  <si>
    <t>FS-002A2014</t>
  </si>
  <si>
    <t>El Contratista se compromete a prestar  los servicios  de apoyo  a la gestión  Académica y administrativa en  los postgrados clínicos  anestesiología ginecología medicina interna y pediatría</t>
  </si>
  <si>
    <t>MARIA GORETTY NUÑEZ</t>
  </si>
  <si>
    <t>FS-003A2014</t>
  </si>
  <si>
    <t>El Contratista se compromete a prestar  los servicios  de apoyo  a la gestión administrativa  en el postgrados de Medicina interna de  la facultad de salud proyecto 02-1094</t>
  </si>
  <si>
    <t>DIANA YUVELLY VARGAS ROJAS</t>
  </si>
  <si>
    <t>FS-004A2014</t>
  </si>
  <si>
    <t>Apoyo a la gestión administrativa  de la Coordinación de Proyección Social   proyecto Plan de Acción Exc.facsalud 2014py 212-03</t>
  </si>
  <si>
    <t>LITTY FERNANDA PERDOMO ROMERO</t>
  </si>
  <si>
    <t>FS-005A2014</t>
  </si>
  <si>
    <t>El Contratista se compromete a prestar  los servicios  de apoyo  a la gestión administrativa y financiero en los postgrados de la facultad de salud proyecto 02-1124-02-1132y 02-1096</t>
  </si>
  <si>
    <t>MARLIO CHARRY BARRIOS</t>
  </si>
  <si>
    <t>FS-006A2014</t>
  </si>
  <si>
    <t>El Docente externo se compromete a dictar modulo en epidemiologia clínica proyecto 02-1072/13</t>
  </si>
  <si>
    <t xml:space="preserve"> OTROS (DOCENTE EXTERNO)</t>
  </si>
  <si>
    <t>ALEJANDRO GONZALEZ PULIDO</t>
  </si>
  <si>
    <t>FS-007A2014</t>
  </si>
  <si>
    <t>El Docente externo se compromete a dictar modulo en epidemiologia  proyecto 02-1096</t>
  </si>
  <si>
    <t>JOSE WILLIAM MARTINEZ</t>
  </si>
  <si>
    <t>FS-008A2014</t>
  </si>
  <si>
    <t>GLORIA LUCIA HENAO LONDOÑO</t>
  </si>
  <si>
    <t>FS-009A2014</t>
  </si>
  <si>
    <t>GLADYS LOZANO ALARCON</t>
  </si>
  <si>
    <t>FS-010A2014</t>
  </si>
  <si>
    <t>JUAN CARLOS ARISTIZABAL GRISALES</t>
  </si>
  <si>
    <t>FS-011A2014</t>
  </si>
  <si>
    <t>FS-012A2014</t>
  </si>
  <si>
    <t>prestar el suministro de fotocopias e impresos para los estudiantes de la Especialización en Epidemiologia proyecto 02-1096</t>
  </si>
  <si>
    <t>LEIDY VIVIANA CARDOZO BAHAMON</t>
  </si>
  <si>
    <t>FS-013A2014</t>
  </si>
  <si>
    <t>Servicios de apoyo  para actividades de bienestar universitario especialización en Epidemiologia  proyecto 02-1096</t>
  </si>
  <si>
    <t>ORDEN DE TRABAJO</t>
  </si>
  <si>
    <t>AIR TOURS NEIVA S.A.S</t>
  </si>
  <si>
    <t>FS-014A2014</t>
  </si>
  <si>
    <t xml:space="preserve">Compra y/o suministro de pasajes aéreos para docentes externos de la Especialización  en Epidemiologia proyecto 02-1096  </t>
  </si>
  <si>
    <t>LUIS FERNANDO CRUZ MOSQUERA</t>
  </si>
  <si>
    <t>FS-015A2014</t>
  </si>
  <si>
    <t>prestar los servicios de hospedaje a los docentes externos de la Especialización en Epidemiologia proyecto 02--1096</t>
  </si>
  <si>
    <t>ANDREA TRUJILLO TOVAR</t>
  </si>
  <si>
    <t>FS-016A2014</t>
  </si>
  <si>
    <t>Prestar los servicios de ayudas audiovisuales en la especialización de Epidemiologia proyecto 02-1096</t>
  </si>
  <si>
    <t>COLVANES S.A.S</t>
  </si>
  <si>
    <t>FS-017A2014</t>
  </si>
  <si>
    <t>Prestar los servicios de porte de mensajería especializada a nivel internacional ,nacional y regional  entrega correspondencia de los postgrados de la facultad de salud proyecto02-1096</t>
  </si>
  <si>
    <t>FS-018A2014</t>
  </si>
  <si>
    <t xml:space="preserve">Compra y/o suministro de papelería y útiles de oficina para el funcionamiento de la  Especialización  en Epidemiologia proyecto 02-1096  </t>
  </si>
  <si>
    <t>FS-019A2014</t>
  </si>
  <si>
    <t>Suministro de módulos , para los estudiantes de la Especialización el Epidemiologia  proyecto 02- 1096</t>
  </si>
  <si>
    <t>FS-020A2014</t>
  </si>
  <si>
    <t>Suministro de pasajes aéreos para los docentes externos de la Especialización en Pediatría periodo 2014 proyecto 02- 1091</t>
  </si>
  <si>
    <t>CALPES S.A.</t>
  </si>
  <si>
    <t>FS-021A2014</t>
  </si>
  <si>
    <t>Prestar los servicios de hospedaje para los docentes invitados de la  Especialización en Pediatría Periodo 2014   proyecto 02-1091</t>
  </si>
  <si>
    <t xml:space="preserve">INVERSIONES TURISTICAS DEL HUILA LTDA-INTURHUILA </t>
  </si>
  <si>
    <t>FS-022A2014</t>
  </si>
  <si>
    <t>Prestar los servicios de alquiler del aula salón Águila Andina del Centro de convenciones para la XXIV jornada de Pediatría  y el simposio de Enfermedades tropicales  proyecto 02-1091</t>
  </si>
  <si>
    <t>FS-023A2014</t>
  </si>
  <si>
    <t xml:space="preserve">Prestar el suministro de fotocopias e impresos para los estudiantes de la Especialización en los postgrados clínicos  </t>
  </si>
  <si>
    <t>JORGE ALBERTO ORDOÑEZ SUSA</t>
  </si>
  <si>
    <t>FS-024A2014</t>
  </si>
  <si>
    <t>Docente externo en el desarrollo del diplomado de verificadores de las condiciones de habilitación de prestadores de servicios de salud  novena cohorte proyecto 02-1129</t>
  </si>
  <si>
    <t>MELVA GOMEZ SUAREZ</t>
  </si>
  <si>
    <t>FS-025A2014</t>
  </si>
  <si>
    <t>JAIME RODRIGO VELEZ CERVANTES</t>
  </si>
  <si>
    <t>FS-026A2014</t>
  </si>
  <si>
    <t>YESID ALARCON RODRIGUEZ</t>
  </si>
  <si>
    <t>FS-027A2014</t>
  </si>
  <si>
    <t>SANDRA YANETH CARDENAS PINZON</t>
  </si>
  <si>
    <t>FS-028A2014</t>
  </si>
  <si>
    <t>JULIO CESAR QUINTERO VIEDA</t>
  </si>
  <si>
    <t>FS-029A2014</t>
  </si>
  <si>
    <t>MARIA ISABEL RIACHI GONZALEZ</t>
  </si>
  <si>
    <t>FS-030A2014</t>
  </si>
  <si>
    <t>RUTH PATRICIA DIAZ VEGA</t>
  </si>
  <si>
    <t>31855106-4</t>
  </si>
  <si>
    <t>FS-031A2014</t>
  </si>
  <si>
    <t>ANDREA DEL SOCORRO GARRIDO</t>
  </si>
  <si>
    <t>FS-032A2014</t>
  </si>
  <si>
    <t>Servicios de apoyo en el laboratorio de medicina genómica de la facultad de salud proyecto 03-1121</t>
  </si>
  <si>
    <t>NUBIA AMPARO RUIZ SUAREZ</t>
  </si>
  <si>
    <t>FS-033A2014</t>
  </si>
  <si>
    <t>Prestar los servicios profesionales como Bacterióloga  en el laboratorio de medicina genómica proyecto 03-1121</t>
  </si>
  <si>
    <t>FS-034A2014</t>
  </si>
  <si>
    <t>GIOVANNI CAVIEDES PEREZ</t>
  </si>
  <si>
    <t>FS-035A2014</t>
  </si>
  <si>
    <t>Servicios profesionales como coordinador del postgrado  de Medicina Interna proyecto 02-1094</t>
  </si>
  <si>
    <t>EDWIN LEANDRO ALVIS ARIAS</t>
  </si>
  <si>
    <t>FS-036A2014</t>
  </si>
  <si>
    <t>El Contratista se compromete a prestar  los servicios  de apoyo  a la gestión administrativa y manejo de archivo, en la Secretaria Administrativa de la facultad de salud</t>
  </si>
  <si>
    <t>ALEXANDRA CUELLAR LOSADA</t>
  </si>
  <si>
    <t>FS-037A2014</t>
  </si>
  <si>
    <t>El Contratista se compromete a prestar  los servicios  de apoyo  a la gestión administrativa para el proceso de autoevaluación y renovación de registros calificados  de los programas de la facultad de salud</t>
  </si>
  <si>
    <t>MARIA EUGENIA ROJAS CASTRO</t>
  </si>
  <si>
    <t>FS-038A2014</t>
  </si>
  <si>
    <t>El Contratista se compromete a prestar  los servicios  de apoyo  a la gestión administrativa  en la Secretaria Académica de la facultad de salud</t>
  </si>
  <si>
    <t>JOHNATAN  OTERO DEVIA</t>
  </si>
  <si>
    <t>FS-039A2014</t>
  </si>
  <si>
    <t>El Contratista se compromete a prestar  los servicios  de asesoría en los asuntos jurídicos y administrativos de la facultad de salud</t>
  </si>
  <si>
    <t>FREDY HERNAN PERDOMO</t>
  </si>
  <si>
    <t>FS-040A2014</t>
  </si>
  <si>
    <t>Se compromete a vender e instalar 3 cámaras verifocal y el mantenimiento a todos los equipos instalados proyecto plan  de acción excedentes 2014 proyecto Py 421-01</t>
  </si>
  <si>
    <t>OLGA PATRICIA JIMENEZ BENITEZ</t>
  </si>
  <si>
    <t>FS-041A2014</t>
  </si>
  <si>
    <t>El Docente externo se compromete al desarrollo  de la asignatura en la especialización en Enfermería  Nefrología y Urología   proyecto 02-1124</t>
  </si>
  <si>
    <t>OCTAVIO ANDRES  ECHEVERRI CARDONA</t>
  </si>
  <si>
    <t>FS-042A2014</t>
  </si>
  <si>
    <t>Compra de cortinas para aulas de la Facultad de Salud  proyecto 421-21</t>
  </si>
  <si>
    <t>FS-043A2014</t>
  </si>
  <si>
    <t>Compra o suministro de papelería y útiles de oficina para especialización en medicina interna proyecto 02-1094</t>
  </si>
  <si>
    <t>FS-044A2014</t>
  </si>
  <si>
    <t>Suministro de papelería  especialización en Pediatría  proyecto 02-1091</t>
  </si>
  <si>
    <t>FS-045A2014</t>
  </si>
  <si>
    <t>Suministro de papelera a especialización en Anestesiología y Reanimación al proyecto 02-1093</t>
  </si>
  <si>
    <t>FS-046A2014</t>
  </si>
  <si>
    <t>Suministro de papelería a especialización en Cirugía general proyecto 02-1092</t>
  </si>
  <si>
    <t>CLAUDIA PATRICIA CELIS MELGAR</t>
  </si>
  <si>
    <t>FS-047A2014</t>
  </si>
  <si>
    <t>Docente externo dictar clases  en el desarrollo asignatura de la especialización en  enfermería en cuidado critico proyecto 02-1132</t>
  </si>
  <si>
    <t>SANDRA XIMENA OLAYA GARAY</t>
  </si>
  <si>
    <t>FS-048A2014</t>
  </si>
  <si>
    <t>BRAYANT ANDRADE MENDEZ</t>
  </si>
  <si>
    <t>FS-049A2014</t>
  </si>
  <si>
    <t>DIGNORIA GIRALDO COLMENARES</t>
  </si>
  <si>
    <t>FS-050A2014</t>
  </si>
  <si>
    <t>Docente externo dictar clases  en el desarrollo del curso preuniversitario  proyecto 02-1122</t>
  </si>
  <si>
    <t>ANGELA ADRIANA SEGURA PEREZ</t>
  </si>
  <si>
    <t>FS-051A2014</t>
  </si>
  <si>
    <t>MARYI LORENA MONJE ARAUJO</t>
  </si>
  <si>
    <t>FS-052A2014</t>
  </si>
  <si>
    <t>FS-053A2014</t>
  </si>
  <si>
    <t xml:space="preserve">Servicios de prestación  como asistente de la editorial de la revista de la facultad de salud </t>
  </si>
  <si>
    <t>FS-054A2014</t>
  </si>
  <si>
    <t>Compra y/o suministro de papelería y útiles de oficina para el funcionamiento de la  Especialización  en Ginecología y obstetricia proyecto 02-1095</t>
  </si>
  <si>
    <t>MILTON FERNEY JIMENEZ SOTO</t>
  </si>
  <si>
    <t>FS-055A2014</t>
  </si>
  <si>
    <t>Docente externo en la Especialización en Pediatría proyecto 02-1091</t>
  </si>
  <si>
    <t>MAGDA CONSTANZA TORRENTE CUBILLOS</t>
  </si>
  <si>
    <t>FS-056A2014</t>
  </si>
  <si>
    <t>FS-057A2014</t>
  </si>
  <si>
    <t>Prestar los servicios de refrigerios para actividades de bienestar  universitario en la especialización en pediatría proyecto  02-1091</t>
  </si>
  <si>
    <t>QUIMICA INTERNACIONAL LTDA</t>
  </si>
  <si>
    <t>FS-058A2014</t>
  </si>
  <si>
    <t xml:space="preserve">Suministrar materiales e insumos (reactivos) para el laboratorio de genómica proyecto 03-1121 </t>
  </si>
  <si>
    <t>ARC ANALISIS Y C,I   S.A.S.</t>
  </si>
  <si>
    <t>FS-059A2014</t>
  </si>
  <si>
    <t>VIDCOL  S.A.S</t>
  </si>
  <si>
    <t>FS-060A2014</t>
  </si>
  <si>
    <t>JAIRO ALBERTO CORONADO CASTAÑO</t>
  </si>
  <si>
    <t>FS-061A2014</t>
  </si>
  <si>
    <t>YADIRA CEDEÑO CEDEÑO</t>
  </si>
  <si>
    <t>FS-062A2014</t>
  </si>
  <si>
    <t>Servicios de apoyo a la gestión administrativa en el curso preuniversitario proyecto 02-1122</t>
  </si>
  <si>
    <t>MARTHA CECILIA MOSQUERA GARCIA</t>
  </si>
  <si>
    <t>FS-063A2014</t>
  </si>
  <si>
    <t>Servicios de apoyo para actividades de bienestar universitario para docentes  y estudiantes del curso preuniversitario proyecto  02-1122</t>
  </si>
  <si>
    <t>FABIO ALBERTO BALLESTEROS RIVERA</t>
  </si>
  <si>
    <t>FS-064A2014</t>
  </si>
  <si>
    <t>Suministro de exámenes tipo ICFES para los estudiantes del curso preuniversitario proyecto 02-1122</t>
  </si>
  <si>
    <t>FS-065A2014</t>
  </si>
  <si>
    <t>Servicios de hospedaje y alimentación  para docentes externos en el diplomado de verificadores proyecto 02-1129</t>
  </si>
  <si>
    <t>FS-067A2014</t>
  </si>
  <si>
    <t>suministro de papelería y útiles de escritorio para el curso preuniversitario proyecto  02-1122</t>
  </si>
  <si>
    <t>FS-068A2014</t>
  </si>
  <si>
    <t>Suministrar  fotocopias para el desarrollo del curso preuniversitario proyecto 02-1122</t>
  </si>
  <si>
    <t>FS-069A2014</t>
  </si>
  <si>
    <t>Compra de muebles para el desarrollo del curso preuniversitario al  proyecto 02-1122</t>
  </si>
  <si>
    <t>FS-070A2014</t>
  </si>
  <si>
    <t xml:space="preserve">Dictar clases como docente externo en la Especialización en Epidemiologia proyecto 02--1096 </t>
  </si>
  <si>
    <t>LINDE COLOMBIA S.A.</t>
  </si>
  <si>
    <t>FS-071A2014</t>
  </si>
  <si>
    <t>Suministro de materiales e insumos con destino al laboratorio  de medicina genómica proyecto 03-1121</t>
  </si>
  <si>
    <t>YOLANDA ROCIO MELO MARROQUIN</t>
  </si>
  <si>
    <t>FS-072A2014</t>
  </si>
  <si>
    <t>Servicios de diseño diagramación e impresión de 500 ejemplares de la revista de la Facultad de Salud proyecto 02-2014</t>
  </si>
  <si>
    <t>FS-073A2014</t>
  </si>
  <si>
    <t>Suministrar  pasajes aéreos para los docentes externos del Diplomado de Verificadores de la novena cohorte  proyecto 02-1129</t>
  </si>
  <si>
    <t>FS-074A2014</t>
  </si>
  <si>
    <t>Servicios de apoyo logístico el diplomado de verificadores  proyecto 02-1129</t>
  </si>
  <si>
    <t>MANUEL ANTONIO FRAILE</t>
  </si>
  <si>
    <t>FS-075A2014</t>
  </si>
  <si>
    <t>Compra de material bibliográfico para la biblioteca de la facultad de salud con excedentes plan de acción 2014</t>
  </si>
  <si>
    <t>FS-076A2014</t>
  </si>
  <si>
    <t>Suministros de aseo y cafetería para la facultad de salud con cargo al plan de acción excedentes 2014</t>
  </si>
  <si>
    <t>FS-077A2014</t>
  </si>
  <si>
    <t>Suministro de papelería y útiles de escritorio para el desarrollo del diplomado  de verificadores proyecto  02-1129</t>
  </si>
  <si>
    <t>FS-078A2014</t>
  </si>
  <si>
    <t>Suministro de fotocopias e impresos  para los docentes del diplomado de verificadores proyecto  02-1129</t>
  </si>
  <si>
    <t>MARIA YEDME SANCHEZ PASTRANA</t>
  </si>
  <si>
    <t>FS-079A2014</t>
  </si>
  <si>
    <t>Servicios para la gestión administrativa de los convenios de docencia servicio, proceso de autoevaluación, renovación de registro calificado y acreditación de alta calidad de la facultad de salud proyecto Exc.plan de acción</t>
  </si>
  <si>
    <t>FS-080A2014</t>
  </si>
  <si>
    <t>Servicios de apoyo para actividades de bienestar universitario para docentes  y estudiantes e invitados especiales a reuniones de Consejos de Facultad plan de acción excedentes 2014</t>
  </si>
  <si>
    <t>ELECTROCOM LTDA</t>
  </si>
  <si>
    <t>FS-081A2014</t>
  </si>
  <si>
    <t>Servicios de mantenimiento preventivo y correctivo de los aires acondicionados de las especializaciones clínicas de la Facultad de Salud  proyectos 02-1091-02-1092-02-1093-02-1094-02-1095 del 2014</t>
  </si>
  <si>
    <t>CLAUDIA ELENA OLAVE BLACKBURN</t>
  </si>
  <si>
    <t>FS-082A2014</t>
  </si>
  <si>
    <t>Compra de muebles para la  especialización en cirugía general proyecto 02-1092</t>
  </si>
  <si>
    <t>FS-083A2014</t>
  </si>
  <si>
    <t>Suministro de fotocopias e impresos  para los docentes del diplomado bases fisiológicas  para profesionales en enfermería primera cohorte proyecto  02-1135</t>
  </si>
  <si>
    <t>CLAUDIA YANETH RODRIGUEZ TRIVIÑO</t>
  </si>
  <si>
    <t>FS-084A2014</t>
  </si>
  <si>
    <t xml:space="preserve">Dictar clases como docente externo  diplomado bases fisiológicas  para profesionales en enfermería primera cohorte proyecto  02-1135 </t>
  </si>
  <si>
    <t>JORGE ALEJANDRO GONZALEZ LOZANO</t>
  </si>
  <si>
    <t>FS-085A2014</t>
  </si>
  <si>
    <t>Suministro de módulos para los estudiantes del diplomado de verificadores proyecto 02-1129</t>
  </si>
  <si>
    <t>FS-086A2014</t>
  </si>
  <si>
    <t>Dictar clases como docente externo en  el Diplomado  de verificadores proyecto 02--1129</t>
  </si>
  <si>
    <t>2014/06/16</t>
  </si>
  <si>
    <t>FS-087A2014</t>
  </si>
  <si>
    <t>Dictar clases como docente externo en el Diplomado  de verificadores proyecto 02--1129</t>
  </si>
  <si>
    <t>FS-088B2014</t>
  </si>
  <si>
    <t>Servicios de de apoyo a la Gestion Administrativa postgrado  de medicina interna proyecto 02-1094</t>
  </si>
  <si>
    <t>2014/06/25</t>
  </si>
  <si>
    <t>FS-089B2014</t>
  </si>
  <si>
    <t>Servicios de apoyo a la Gestion Financiera en los postgrados clinicos de la facultad de salud proyectos 02-1091-1092-1093-1094-1095</t>
  </si>
  <si>
    <t>FS-090B2014</t>
  </si>
  <si>
    <t>Servicios de apoyo a la Gestion Academica y Administrativa en los postgrados clinicos de la facultad de salud proyectos 02-1091-1092-1093-1094-1095</t>
  </si>
  <si>
    <t>FS-091B2014</t>
  </si>
  <si>
    <t>El Contratista se compromete a prestar  los servicios  de apoyo  a la gestion Academica,administrativa y financiero en los postgrados de la facultad de salud proyecto especializ.epidemiologia  02-1096</t>
  </si>
  <si>
    <t>FS-092B2014</t>
  </si>
  <si>
    <t>Prestar los servicios como secretaria ejecutiva para la asistencia del comité editorial proyecto02-2014</t>
  </si>
  <si>
    <t>De acuerdo al estatuto de contratación  de la Universidad Surcolombiana Acuerdo 029 de 2012</t>
  </si>
  <si>
    <t>DAGOBERTO SANTOFIMIO SIERRA</t>
  </si>
  <si>
    <t>FS-093B2014</t>
  </si>
  <si>
    <t>Dictar clases como docente externo  en la especializacion en epidemiologia proyecto  02-1096</t>
  </si>
  <si>
    <t>De acuerdo al estatuto de contratación  de la Universidad Surcolombiana Acuerdo 029 de 2013</t>
  </si>
  <si>
    <t>FS-094B2014</t>
  </si>
  <si>
    <t>Prestar los servicios de asesoría en los trabajos de grado en la Especializacion en Epidemiologia proyecto 02-1096</t>
  </si>
  <si>
    <t>De acuerdo al estatuto de contratación  de la Universidad Surcolombiana Acuerdo 029 de 2014</t>
  </si>
  <si>
    <t>AGENCIA DE MEDIOS DEL SUR S.A.S</t>
  </si>
  <si>
    <t>FS-095B2014</t>
  </si>
  <si>
    <t>Servicios de Publicidad  y mercadeo para publicación de fechas  convocatorias del diplomado de verificadores decima cohorte  periodo 2014-2proyecto 02-1129</t>
  </si>
  <si>
    <t>De acuerdo al estatuto de contratación  de la Universidad Sur colombiana Acuerdo 029 de 2015</t>
  </si>
  <si>
    <t>FS-096B2014</t>
  </si>
  <si>
    <t xml:space="preserve">Servicios a la Gestión Administrativa  de los convenio s docencia -servicio proceso de autoevaluación y renovación de registro calificado  y acreditación en alta calidad en Salud proyecto plan de acción excedentes facultad </t>
  </si>
  <si>
    <t>De acuerdo al estatuto de contratación  de la Universidad Sur colombiana Acuerdo 029 de 2016</t>
  </si>
  <si>
    <t>FS-097B2014</t>
  </si>
  <si>
    <t>Apoyo  en manejo de archivo y la secretaria Administrativa de  la Facultad de Salud plan de acción exc.</t>
  </si>
  <si>
    <t>De acuerdo al estatuto de contratación  de la Universidad Sur colombiana Acuerdo 029 de 2017</t>
  </si>
  <si>
    <t>FS-098B2014</t>
  </si>
  <si>
    <t>Apoyo a la gestión administrativa   en la secretaria Académica de  la Facultad de Salud plan de acción exc.</t>
  </si>
  <si>
    <t>De acuerdo al estatuto de contratación  de la Universidad Sur colombiana Acuerdo 029 de 2018</t>
  </si>
  <si>
    <t>FS-099B2014</t>
  </si>
  <si>
    <t xml:space="preserve">Servicios profesionales de apoyo  a la Gestión Administrativa  para el  proceso de autoevaluación y renovación de registro calificado  en Salud proyecto plan de acción excedentes facultad </t>
  </si>
  <si>
    <t>De acuerdo al estatuto de contratación  de la Universidad Sur colombiana Acuerdo 029 de 2019</t>
  </si>
  <si>
    <t>FS-100B2014</t>
  </si>
  <si>
    <t>Servicios profesionales de asesoría para la estructuración  de la unidad de proyectos de la facultad de salud</t>
  </si>
  <si>
    <t>Vr. Cto $16,200,00 Acta de liquidación de mutuo acuerdo  saldo a favor de la Usco $8,100,000</t>
  </si>
  <si>
    <t>FS-101B2014</t>
  </si>
  <si>
    <t>Servicios de apoyo a la gestión administrativa de la Coordinación de Proyección  Social</t>
  </si>
  <si>
    <t>De acuerdo al estatuto de contratación  de la Universidad Sur colombiana Acuerdo 029 de 2021</t>
  </si>
  <si>
    <t>FS-102B2014</t>
  </si>
  <si>
    <t>Servicios profesionales de asesoría metodológica para  proceso de autoevaluación con fines de acreditación de alta calidad en salud</t>
  </si>
  <si>
    <t>De acuerdo al estatuto de contratación  de la Universidad Sur colombiana Acuerdo 029 de 2022</t>
  </si>
  <si>
    <t>LINA PAOLA RODRIGUEZ ANGULA</t>
  </si>
  <si>
    <t>FS-103B2014</t>
  </si>
  <si>
    <t xml:space="preserve">Servicios profesionales en la coordinación de la oficina de     proyección social  de la facultad de salud </t>
  </si>
  <si>
    <t>De acuerdo al estatuto de contratación  de la Universidad Sur colombiana Acuerdo 029 de 2023</t>
  </si>
  <si>
    <t>DIANA CAROLINA TOLEDO NIETO</t>
  </si>
  <si>
    <t>FS-104B2014</t>
  </si>
  <si>
    <t>Servicio  profesionales de apoyo a los grupos de investigación de  la Facultad de Salud</t>
  </si>
  <si>
    <t>De acuerdo al estatuto de contratación  de la Universidad Sur colombiana Acuerdo 029 de 2024</t>
  </si>
  <si>
    <t>ROLANDO MEDINA ROJAS</t>
  </si>
  <si>
    <t>FS-105B2014</t>
  </si>
  <si>
    <t>Servicios profesionales como coordinador del postgrado  de Cirugía General proyecto 02-1092</t>
  </si>
  <si>
    <t>De acuerdo al estatuto de contratación  de la Universidad Sur colombiana Acuerdo 029 de 2025</t>
  </si>
  <si>
    <t>FS-106B2014</t>
  </si>
  <si>
    <t>De acuerdo al estatuto de contratación  de la Universidad Sur colombiana Acuerdo 029 de 2026</t>
  </si>
  <si>
    <t>JAVIER HERNANDO ESLAVA SCHMALBACH</t>
  </si>
  <si>
    <t>FS-107B2014</t>
  </si>
  <si>
    <t>De acuerdo al estatuto de contratación  de la Universidad Sur colombiana Acuerdo 029 de 2027</t>
  </si>
  <si>
    <t>FS-108B2014</t>
  </si>
  <si>
    <t>Compra y/o suministro de insumos reactivos laboratorio de genética proyecto 03-1121</t>
  </si>
  <si>
    <t xml:space="preserve"> COMPRAVENTA y/o SUMINISTRO</t>
  </si>
  <si>
    <t>De acuerdo al estatuto de contratación  de la Universidad Sur colombiana Acuerdo 029 de 2028</t>
  </si>
  <si>
    <t>FS-109B2014</t>
  </si>
  <si>
    <t>Dictar clases como docente externo especialización  en cirugía general proyecto 02-1092</t>
  </si>
  <si>
    <t>De acuerdo al estatuto de contratación  de la Universidad Sur colombiana Acuerdo 029 de 2029</t>
  </si>
  <si>
    <t>GILBERTO MUÑOZ ADARMES</t>
  </si>
  <si>
    <t>FS-110B2014</t>
  </si>
  <si>
    <t>Compra de lockers para la especialización en pediatría  proyecto 1091</t>
  </si>
  <si>
    <t>De acuerdo al estatuto de contratación  de la Universidad Sur colombiana Acuerdo 029 de 2030</t>
  </si>
  <si>
    <t>FRNK BARREIRO SANCHEZ</t>
  </si>
  <si>
    <t>FS-111B2014</t>
  </si>
  <si>
    <t>Servicios de apoyo en la investigación  del laboratorio de medicina genómica proyecto 03-1121-</t>
  </si>
  <si>
    <t>De acuerdo al estatuto de contratación  de la Universidad Sur colombiana Acuerdo 029 de 2031</t>
  </si>
  <si>
    <t>FS-112B2014</t>
  </si>
  <si>
    <t xml:space="preserve">Suministro de aseo  cafetería para la Facultad de Salud  proyecto 421-22 </t>
  </si>
  <si>
    <t>De acuerdo al estatuto de contratación  de la Universidad Sur colombiana Acuerdo 029 de 2032</t>
  </si>
  <si>
    <t>FS-113B2014</t>
  </si>
  <si>
    <t>El Contratista se compromete a vender muebles y enseres para la  especializ.epidemiologia  02-1096</t>
  </si>
  <si>
    <t>De acuerdo al estatuto de contratación  de la Universidad Sur colombiana Acuerdo 029 de 2033</t>
  </si>
  <si>
    <t>ELECTRICIDAD Y COMUNICACIONES LTDA -ELECTROCOM</t>
  </si>
  <si>
    <t>FS-114B2014</t>
  </si>
  <si>
    <t>El Contratista se compromete a vender Equipos de aire acondicionados para la facultad de salud  especializ.epidemiologia  02-1096</t>
  </si>
  <si>
    <t>De acuerdo al estatuto de contratación  de la Universidad Sur colombiana Acuerdo 029 de 2034</t>
  </si>
  <si>
    <t>DAVID LEANDRO MONTOYA JIMENEZ</t>
  </si>
  <si>
    <t>FS-115B2014</t>
  </si>
  <si>
    <t>Dictar clases como docente externo  en  la Especialización en pediatría proyecto 02--1091</t>
  </si>
  <si>
    <t>De acuerdo al estatuto de contratación  de la Universidad Sur colombiana Acuerdo 029 de 2035</t>
  </si>
  <si>
    <t>FS-116B2014</t>
  </si>
  <si>
    <t>Prestar el suministro de persianas  y adecuación del aula  108  de la facultad proyecto 02-1096</t>
  </si>
  <si>
    <t>De acuerdo al estatuto de contratación  de la Universidad Sur colombiana Acuerdo 029 de 2036</t>
  </si>
  <si>
    <t>FS-117B2014</t>
  </si>
  <si>
    <t>Compra de un electrocardiógrafo para practicas con los estudiantes de la facultad de salud con plan de acción excedentes 2014</t>
  </si>
  <si>
    <t>De acuerdo al estatuto de contratación  de la Universidad Sur colombiana Acuerdo 029 de 2037</t>
  </si>
  <si>
    <t>RUBY FERNANDA PEÑA SUAREZ</t>
  </si>
  <si>
    <t>FS-118B2014</t>
  </si>
  <si>
    <t xml:space="preserve">Compra de video proyectores y computadores para las aulas y oficinas de la Facultad de Salud con plan de acción de excedentes </t>
  </si>
  <si>
    <t>De acuerdo al estatuto de contratación  de la Universidad Sur colombiana Acuerdo 029 de 2038</t>
  </si>
  <si>
    <t>FS-119B2014</t>
  </si>
  <si>
    <t>Compra equipos para la especialización en epidemiologia proyecto 02-1096</t>
  </si>
  <si>
    <t>De acuerdo al estatuto de contratación  de la Universidad Sur colombiana Acuerdo 029 de 2039</t>
  </si>
  <si>
    <t>E.K COMPUTERS LTDA</t>
  </si>
  <si>
    <t>FS-120B2014</t>
  </si>
  <si>
    <t>Compra equipos para la especialización en Pediatría proyecto 02-1091</t>
  </si>
  <si>
    <t>De acuerdo al estatuto de contratación  de la Universidad Sur colombiana Acuerdo 029 de 2040</t>
  </si>
  <si>
    <t>FS-121B2014</t>
  </si>
  <si>
    <t>Compra de un aire acondicionado para la facultad de salud proyecto plan de acción excedentes Py 421-21 /2014</t>
  </si>
  <si>
    <t>De acuerdo al estatuto de contratación  de la Universidad Sur colombiana Acuerdo 029 de 2041</t>
  </si>
  <si>
    <t>HERMES MAURICIO BRAVO RAMIREZ</t>
  </si>
  <si>
    <t>FS-122B2014</t>
  </si>
  <si>
    <t>Compra de elementos  para la oficina de la Decanatura  proyecto 421-21</t>
  </si>
  <si>
    <t>De acuerdo al estatuto de contratación  de la Universidad Sur colombiana Acuerdo 029 de 2042</t>
  </si>
  <si>
    <t>FS-123B2014</t>
  </si>
  <si>
    <t>Suministrar fotocopias para la especialización en Enfermería Nefrología y Urología proyecto 02-1123</t>
  </si>
  <si>
    <t>De acuerdo al estatuto de contratación  de la Universidad Sur colombiana Acuerdo 029 de 2043</t>
  </si>
  <si>
    <t>FS-124B2014</t>
  </si>
  <si>
    <t>Suministrar papelería y útiles de oficina para la especialización en Enfermería y Urología proyecto 02-1123</t>
  </si>
  <si>
    <t>De acuerdo al estatuto de contratación  de la Universidad Sur colombiana Acuerdo 029 de 2044</t>
  </si>
  <si>
    <t>ORLANDO MOSQUERA VILLARREAL</t>
  </si>
  <si>
    <t>FS-125B2014</t>
  </si>
  <si>
    <t>Dictar clases como docente externo  en la especialización en enfermería y nefrología proyecto  02-1123</t>
  </si>
  <si>
    <t>De acuerdo al estatuto de contratación  de la Universidad Sur colombiana Acuerdo 029 de 2045</t>
  </si>
  <si>
    <t>FS-126B2014</t>
  </si>
  <si>
    <t>Compra de muebles y enseres para el buen funcionamiento de la especialización en Nefrología y Urología   proyecto 02-1123</t>
  </si>
  <si>
    <t>De acuerdo al estatuto de contratación  de la Universidad Sur colombiana Acuerdo 029 de 2046</t>
  </si>
  <si>
    <t>FS-127B2014</t>
  </si>
  <si>
    <t xml:space="preserve">Servicios de apoyo de bienestar universitario estudiantes y docentes  especialización en enfermería </t>
  </si>
  <si>
    <t>De acuerdo al estatuto de contratación  de la Universidad Sur colombiana Acuerdo 029 de 2047</t>
  </si>
  <si>
    <t>INES LOSADA SUAREZ</t>
  </si>
  <si>
    <t>FS-128B2014</t>
  </si>
  <si>
    <t>Compra de 2 mesas de ping pong  para actividades deportivas de los estudiantes de los programas de  enfermería y medicina de la facultad de salud con cargo proyecto  Py 623-02</t>
  </si>
  <si>
    <t>De acuerdo al estatuto de contratación  de la Universidad Sur colombiana Acuerdo 029 de 2048</t>
  </si>
  <si>
    <t>CARLOS ANDRES BERMUDEZ RODRIGUEZ</t>
  </si>
  <si>
    <t>FS-129B2014</t>
  </si>
  <si>
    <t>Servicios de Hosting ,capacitación y soporte técnico en el sistema Open Journal System  para la publicación electrónica revista de la Facultad de Salud proyecto 02-CEFS-2014</t>
  </si>
  <si>
    <t>De acuerdo al estatuto de contratación  de la Universidad Sur colombiana Acuerdo 029 de 2049</t>
  </si>
  <si>
    <t>FS-130B2014</t>
  </si>
  <si>
    <t>Servicios de apoyo para actividades de Bienestar universitario docentes estudiantes y administrativos facultad de salud proyecto ACT PY 623-03-623-02</t>
  </si>
  <si>
    <t>Acta adicional al cto por valor de  $1,420,000 total cto $9,420,000</t>
  </si>
  <si>
    <t>HERNANDO GUILLERMO GAITAN DUARTE</t>
  </si>
  <si>
    <t>FS-131B2014</t>
  </si>
  <si>
    <t>El contratista se compromete con la Universidad a dictar clases en la especialización en Epidemiologia proyecto  02-1096</t>
  </si>
  <si>
    <t>De acuerdo al estatuto de contratación  de la Universidad Sur colombiana Acuerdo 029 de 2051</t>
  </si>
  <si>
    <t>OSCAR  ALEXANDER GUEVARA CRUZ</t>
  </si>
  <si>
    <t>FS-132B2014</t>
  </si>
  <si>
    <t>De acuerdo al estatuto de contratación  de la Universidad Sur colombiana Acuerdo 029 de 2052</t>
  </si>
  <si>
    <t>WALTER ALEJANDRO FERNANDEZ BARRERA</t>
  </si>
  <si>
    <t>FS-133B2014</t>
  </si>
  <si>
    <t xml:space="preserve">Servicios de renovación del registro de nombres de dominio y alojamiento (Hosting)del sitio web </t>
  </si>
  <si>
    <t>De acuerdo al estatuto de contratación  de la Universidad Sur colombiana Acuerdo 029 de 2053</t>
  </si>
  <si>
    <t>FS-134B2014</t>
  </si>
  <si>
    <t>Servicios de Asesoría en trabajos de grado en la Especialización en Epidemiologia Proyecto  02-1096</t>
  </si>
  <si>
    <t>De acuerdo al estatuto de contratación  de la Universidad Sur colombiana Acuerdo 029 de 2054</t>
  </si>
  <si>
    <t>FS-135B2014</t>
  </si>
  <si>
    <t>Dictar clases como docente externo  en la especialización en Medicina  Interna  proyecto  02-1094</t>
  </si>
  <si>
    <t>De acuerdo al estatuto de contratación  de la Universidad Sur colombiana Acuerdo 029 de 2055</t>
  </si>
  <si>
    <t>FS-136B2014</t>
  </si>
  <si>
    <t>Dictar clases como docente externo  en la especialización en Pediatría  proyecto  02-1091</t>
  </si>
  <si>
    <t>De acuerdo al estatuto de contratación  de la Universidad Sur colombiana Acuerdo 029 de 2056</t>
  </si>
  <si>
    <t>NINI YOHANNA FIGUEROA ROJAS</t>
  </si>
  <si>
    <t>FS-137B2014</t>
  </si>
  <si>
    <t>Servicios de Apoyo a la gestión administrativa en el diplomado de Manejo Avanzado de &lt;Heridas y Ostomias proyecto 02-1174</t>
  </si>
  <si>
    <t>Acta de liquidación de mutuo acuerdo vr. $5,000,000   no se realizo  el Diplomado, no hubo demanda de estudiantes</t>
  </si>
  <si>
    <t>BEATRIZ  SUAREZ LOSADA</t>
  </si>
  <si>
    <t>FS-138B2014</t>
  </si>
  <si>
    <t>Elaboración de 10 pergaminos para exaltar  a docentes con reconocimiento especial por  sus labores con cargo al proyecto 623-03</t>
  </si>
  <si>
    <t>De acuerdo al estatuto de contratación  de la Universidad Sur colombiana Acuerdo 029 de 2058</t>
  </si>
  <si>
    <t>FS-139B2014</t>
  </si>
  <si>
    <t>Suministro e instalación de cielo Razo en pvc en los salones 108 y 111 de la Facultad de Salud proyecto 02-1096</t>
  </si>
  <si>
    <t>De acuerdo al estatuto de contratación  de la Universidad Sur colombiana Acuerdo 029 de 2059</t>
  </si>
  <si>
    <t>FS-140B2014</t>
  </si>
  <si>
    <t>compra de minipersianas para la especialización en pediatría proyecto  02-1091</t>
  </si>
  <si>
    <t>De acuerdo al estatuto de contratación  de la Universidad Surcolombiana Acuerdo 029 de 2060</t>
  </si>
  <si>
    <t>FS-141B2014</t>
  </si>
  <si>
    <t>Compra de un videobean para la especialización en Ginecología y Obstetricia proyecto  02-1095</t>
  </si>
  <si>
    <t>De acuerdo al estatuto de contratación  de la Universidad Surcolombiana Acuerdo 029 de 2061</t>
  </si>
  <si>
    <t>SERGIO ALFREDO ALVARADO ORELLANA</t>
  </si>
  <si>
    <t>FS-142B2014</t>
  </si>
  <si>
    <t>Dictar clases como docente externo en la Especialización en Epidemiologia proyecto 02-1096</t>
  </si>
  <si>
    <t>De acuerdo al estatuto de contratación  de la Universidad Surcolombiana Acuerdo 029 de 2062</t>
  </si>
  <si>
    <t>FS-143B2014</t>
  </si>
  <si>
    <t>De acuerdo al estatuto de contratación  de la Universidad Surcolombiana Acuerdo 029 de 2063</t>
  </si>
  <si>
    <t>ALEXANDRA PORRAS RAMIREZ</t>
  </si>
  <si>
    <t>FS-144B2014</t>
  </si>
  <si>
    <t>De acuerdo al estatuto de contratación  de la Universidad Surcolombiana Acuerdo 029 de 2064</t>
  </si>
  <si>
    <t>LUZ MYRIAM CLAROS  GIRALDO</t>
  </si>
  <si>
    <t>FS-145B2014</t>
  </si>
  <si>
    <t>De acuerdo al estatuto de contratación  de la Universidad Surcolombiana Acuerdo 029 de 2065</t>
  </si>
  <si>
    <t>FABIO AURELIO RIVAS MUÑOZ</t>
  </si>
  <si>
    <t>FS-146B2014</t>
  </si>
  <si>
    <t>De acuerdo al estatuto de contratación  de la Universidad Surcolombiana Acuerdo 029 de 2066</t>
  </si>
  <si>
    <t>FS-147B2014</t>
  </si>
  <si>
    <t>Asesorar Trabajos de grado de los estudiantes de la ]Especialización en Epidemiologia proyecto 02-1096</t>
  </si>
  <si>
    <t>De acuerdo al estatuto de contratación  de la Universidad Surcolombiana Acuerdo 029 de 2067</t>
  </si>
  <si>
    <t>FS-148B2014</t>
  </si>
  <si>
    <t>Asesorar Trabajos de grado de los estudiantes de la  Especialización en Epidemiologia proyecto 02-1096</t>
  </si>
  <si>
    <t>De acuerdo al estatuto de contratación  de la Universidad Surcolombiana Acuerdo 029 de 2068</t>
  </si>
  <si>
    <t>FS-149B2014</t>
  </si>
  <si>
    <t>Servicios de reparación y mantenimiento de un electrocardiograma-proyecto 421-30</t>
  </si>
  <si>
    <t>De acuerdo al estatuto de contratación  de la Universidad Surcolombiana Acuerdo 029 de 2069</t>
  </si>
  <si>
    <t>YENNY FERNANDA JIMENEZ MORENO</t>
  </si>
  <si>
    <t>FS-150B2014</t>
  </si>
  <si>
    <t>El contratista se compromete a dictar clases como docente externo en la Especialización  en Enfermería y Nefrología urología proyecto 02-1123</t>
  </si>
  <si>
    <t>De acuerdo al estatuto de contratación  de la Universidad Surcolombiana Acuerdo 029 de 2070</t>
  </si>
  <si>
    <t>FS-151B2014</t>
  </si>
  <si>
    <t>El contratista se compromete a dictar clases como docente externo en la asignatura de cuidado critico proyecto 02-1119</t>
  </si>
  <si>
    <t>De acuerdo al estatuto de contratación  de la Universidad Surcolombiana Acuerdo 029 de 2071</t>
  </si>
  <si>
    <t>FS-152B2014</t>
  </si>
  <si>
    <t>De acuerdo al estatuto de contratación  de la Universidad Surcolombiana Acuerdo 029 de 2072</t>
  </si>
  <si>
    <t>MAGALI MORALES VARGAS</t>
  </si>
  <si>
    <t>FS-153B2014</t>
  </si>
  <si>
    <t>El Contratista se compromete a prestar  los servicios  en la revisión, y adaptación de formatos para habilitación del laboratorio de genómica proyecto 03-1121</t>
  </si>
  <si>
    <t>De acuerdo al estatuto de contratación  de la Universidad Surcolombiana Acuerdo 029 de 2073</t>
  </si>
  <si>
    <t>FS-154B2014</t>
  </si>
  <si>
    <t>Servicios de refrigerios para actividades de bienestar universitario especialización en pediatría proyecto 02-1091</t>
  </si>
  <si>
    <t>De acuerdo al estatuto de contratación  de la Universidad Surcolombiana Acuerdo 029 de 2074</t>
  </si>
  <si>
    <t>JORMAN HARVEY TEJADA PERDOMO</t>
  </si>
  <si>
    <t>FS-155B2014</t>
  </si>
  <si>
    <t>Docente externo para evaluar y  los trabajos de investigación en la especialización en Anestesiología y Reanimación proyecto 02-1093</t>
  </si>
  <si>
    <t>De acuerdo al estatuto de contratación  de la Universidad Surcolombiana Acuerdo 029 de 2075</t>
  </si>
  <si>
    <t>FS-156B2014</t>
  </si>
  <si>
    <t>Compra de recursos bibliográficos para la especialización en Anestesiología y Reanimación proyecto 02-1093</t>
  </si>
  <si>
    <t>De acuerdo al estatuto de contratación  de la Universidad Surcolombiana Acuerdo 029 de 2076</t>
  </si>
  <si>
    <t>HOTEL CHICALA S.A.</t>
  </si>
  <si>
    <t>FS-157B2014</t>
  </si>
  <si>
    <t>Servicio de restaurante actividades  de bienestar universitario especialización  medicina interna  proyecto 02-1094</t>
  </si>
  <si>
    <t>De acuerdo al estatuto de contratación  de la Universidad Surcolombiana Acuerdo 029 de 2077</t>
  </si>
  <si>
    <t>ALVARO ERNESTRO DIAZ GAITAN</t>
  </si>
  <si>
    <t>FS-158B2014</t>
  </si>
  <si>
    <t>Dictar clases como docente externo en el  la especialización en medicina Interna proyecto 02-1094</t>
  </si>
  <si>
    <t>De acuerdo al estatuto de contratación  de la Universidad Surcolombiana Acuerdo 029 de 2078</t>
  </si>
  <si>
    <t>CLAUDIA MARCELA HERNANDEZ MOJICA</t>
  </si>
  <si>
    <t>FS-159B2014</t>
  </si>
  <si>
    <t>De acuerdo al estatuto de contratación  de la Universidad Surcolombiana Acuerdo 029 de 2079</t>
  </si>
  <si>
    <t xml:space="preserve">EK COMPUTERS LTDA </t>
  </si>
  <si>
    <t>FS-160B2014</t>
  </si>
  <si>
    <t>Compra de equipos para la especialización  de Anestesiología  proyecto 02-1093</t>
  </si>
  <si>
    <t>De acuerdo al estatuto de contratación  de la Universidad Surcolombiana Acuerdo 029 de 2080</t>
  </si>
  <si>
    <t>FS-161B2014</t>
  </si>
  <si>
    <t>Compra de equipos para la especialización  de medicina interna proyecto 02-1094</t>
  </si>
  <si>
    <t>De acuerdo al estatuto de contratación  de la Universidad Surcolombiana Acuerdo 029 de 2081</t>
  </si>
  <si>
    <t>IDALY PASTRANA SALAZAR</t>
  </si>
  <si>
    <t>FS-162B2014</t>
  </si>
  <si>
    <t>Servicios de apoyo logístico para actividades de bienestar universitario de la especialización en Anestesiología  y Reanimación proyecto 02-1093</t>
  </si>
  <si>
    <t>Acta adicional al cto por valor de  $500,000 total cto $2,500,000</t>
  </si>
  <si>
    <t>FS-163B2014</t>
  </si>
  <si>
    <t>Compra de equipos de computo para el laboratorio de simulación de la Facultad de Salud proyecto  Py 722-02</t>
  </si>
  <si>
    <t>De acuerdo al estatuto de contratación  de la Universidad Surcolombiana Acuerdo 029 de 2083</t>
  </si>
  <si>
    <t>FS-164B2014</t>
  </si>
  <si>
    <t>Servicios de publicidad y mercadeo  de los postgrados clínicos de la Facultad de _Salud</t>
  </si>
  <si>
    <t>De acuerdo al estatuto de contratación  de la Universidad Surcolombiana Acuerdo 029 de 2084</t>
  </si>
  <si>
    <t>CARLOS FRANCISCO SIERRA IBARRA</t>
  </si>
  <si>
    <t>FS-165B2014</t>
  </si>
  <si>
    <t>De acuerdo al estatuto de contratación  de la Universidad Surcolombiana Acuerdo 029 de 2085</t>
  </si>
  <si>
    <t>JOSE ROSEMBERG PARRA RODRIGUEZ</t>
  </si>
  <si>
    <t>FS-166B2014</t>
  </si>
  <si>
    <t>Compra de adhesivos para control de vehículos y otros en la Facultad de Salud proyecto  PY 421-21</t>
  </si>
  <si>
    <t>De acuerdo al estatuto de contratación  de la Universidad Surcolombiana Acuerdo 029 de 2086</t>
  </si>
  <si>
    <t>FS-166B2015</t>
  </si>
  <si>
    <t>Servicios de publicidad y mercadeo de la especialización  de epidemiologia proyecto  02-1096</t>
  </si>
  <si>
    <t>De acuerdo al estatuto de contratación  de la Universidad Surcolombiana Acuerdo 029 de 2087</t>
  </si>
  <si>
    <t>LUIS EDUADO GONZALEZ VALENCIA</t>
  </si>
  <si>
    <t>FS-166B2016</t>
  </si>
  <si>
    <t>Suministro de recordatorios para el encuentro de egresados  de la especialización en epidemiologia proyecto 02-1096</t>
  </si>
  <si>
    <t>De acuerdo al estatuto de contratación  de la Universidad Surcolombiana Acuerdo 029 de 2088</t>
  </si>
  <si>
    <t>LA MIA CASA S.A.S</t>
  </si>
  <si>
    <t>FS-169B2014</t>
  </si>
  <si>
    <t>Servicios de actividades en el encuentro de egresados  de la Especializacion en Pediatria Proyecto  02-1091</t>
  </si>
  <si>
    <t>LIDA DUSSAN SANDOVAL</t>
  </si>
  <si>
    <t>FS-170B2014</t>
  </si>
  <si>
    <t>Servicios de apoyo logistico en actividades para  el encuentro de egresados  de la Especializacion en Ginecología y Obstetricia Proyecto  02-1095</t>
  </si>
  <si>
    <t>FS-171B2014</t>
  </si>
  <si>
    <t>Servicios de apoyo logistico de eventos para el octavo encuentro de egresados de la Especialización en Epidemiologia,  proyecto 02-1096</t>
  </si>
  <si>
    <t>De acuerdo al estatuto de contratación  de la Universidad Surcolombiana Acuerdo 029 de 2089</t>
  </si>
  <si>
    <t>FS-172B2014</t>
  </si>
  <si>
    <t>Suministro de recordatorios para el encuentro de egresados  de la especializacion en epidemiologia proyecto 02-1096</t>
  </si>
  <si>
    <t>De acuerdo al estatuto de contratación  de la Universidad Surcolombiana Acuerdo 029 de 2090</t>
  </si>
  <si>
    <t>DIDACLIBROS LTDA</t>
  </si>
  <si>
    <t>FS-173B2014</t>
  </si>
  <si>
    <t>Compra de un simulador  para  la especializacion en Cirugía General proyecto 02-1092</t>
  </si>
  <si>
    <t>De acuerdo al estatuto de contratación  de la Universidad Surcolombiana Acuerdo 029 de 2091</t>
  </si>
  <si>
    <t>FS-174B2014</t>
  </si>
  <si>
    <t>Compra de recursos bibliograficos para la especializacion en Medicina Interna  proyecto 02-1094</t>
  </si>
  <si>
    <t>De acuerdo al estatuto de contratación  de la Universidad Surcolombiana Acuerdo 029 de 2092</t>
  </si>
  <si>
    <t>FS-175B2014</t>
  </si>
  <si>
    <t>Compra de recursos bibliograficos para la especializacion en Epidemiologia proyecto 02-1096</t>
  </si>
  <si>
    <t>De acuerdo al estatuto de contratación  de la Universidad Surcolombiana Acuerdo 029 de 2093</t>
  </si>
  <si>
    <t>FS-176B2014</t>
  </si>
  <si>
    <t>Compra de recursos bibliograficos para la especializacion en Enfermería y Nefrología  proyecto 02-1123</t>
  </si>
  <si>
    <t>De acuerdo al estatuto de contratación  de la Universidad Surcolombiana Acuerdo 029 de 2094</t>
  </si>
  <si>
    <t>PEDRO NEL  PALACIOS CARDENAS</t>
  </si>
  <si>
    <t>FS-177B2014</t>
  </si>
  <si>
    <t>Impresión del libro Guías de simulacion clínica para la especializacion en Anestesiologia y Reanimacion proyecto 02-1093</t>
  </si>
  <si>
    <t>De acuerdo al estatuto de contratación  de la Universidad Surcolombiana Acuerdo 029 de 2095</t>
  </si>
  <si>
    <t>FS-178B2014</t>
  </si>
  <si>
    <t>Compra de un mueble para la especializacion en Anestesiologia y Reanimacion proyecto 02-1093</t>
  </si>
  <si>
    <t>De acuerdo al estatuto de contratación  de la Universidad Surcolombiana Acuerdo 029 de 2096</t>
  </si>
  <si>
    <t>FS-179B2014</t>
  </si>
  <si>
    <t>Servicios de Hospedaje y alimentación  para Asesor externo  con destino a la Maestría en Salud y Bienestar  de la Facultad de Salud proyecto  322-13</t>
  </si>
  <si>
    <t>De acuerdo al estatuto de contratación  de la Universidad Surcolombiana Acuerdo 029 de 2097</t>
  </si>
  <si>
    <t>YULLLY MORA VASQUEZ</t>
  </si>
  <si>
    <t>FS-180B2014</t>
  </si>
  <si>
    <t>Suministrar los afiches para el segundo encuentro de egresados  en la especializacion en medicina interna proyecto 02-1094</t>
  </si>
  <si>
    <t>De acuerdo al estatuto de contratación  de la Universidad Surcolombiana Acuerdo 029 de 2098</t>
  </si>
  <si>
    <t>FS-181B2014</t>
  </si>
  <si>
    <t>Compra de un videobean para la especializacion en cirugía  general proyecto  02-1092</t>
  </si>
  <si>
    <t>De acuerdo al estatuto de contratación  de la Universidad Surcolombiana Acuerdo 029 de 2099</t>
  </si>
  <si>
    <t>FS-182B2014</t>
  </si>
  <si>
    <t>De acuerdo al estatuto de contratación  de la Universidad Surcolombiana Acuerdo 029 de 2100</t>
  </si>
  <si>
    <t>FS-183B2014</t>
  </si>
  <si>
    <t>Compra de un video proyector para el doctorado en ciencias de la salud proyecto  PY-322-02</t>
  </si>
  <si>
    <t xml:space="preserve"> ORDEN DE COMPRA</t>
  </si>
  <si>
    <t>FS-184B2014</t>
  </si>
  <si>
    <t>Suministrar materiales e insumos (Reactivos) para el laboratorio de genómica proyecto 03-1121</t>
  </si>
  <si>
    <t>CARMEN MARIANA CASTRILLON ACOSTA</t>
  </si>
  <si>
    <t>FS-185B2014</t>
  </si>
  <si>
    <t xml:space="preserve">El contratista se compromete a adecuar el aula 322 del tercer piso de la Facultad de Salud  en aula inteligente de acuerdo al presupuesto presentado </t>
  </si>
  <si>
    <t>CONTRATO DE OBRA</t>
  </si>
  <si>
    <t>FS-186B2014</t>
  </si>
  <si>
    <t>Suministro de papelería para el proyecto 02 CEFS-Comité editorial Facultad de salud</t>
  </si>
  <si>
    <t>ORDEN DE SUMINISTRO</t>
  </si>
  <si>
    <t>De acuerdo al estatuto de contratación  de la Universidad Surcolombiana Acuerdo 029 de 2015</t>
  </si>
  <si>
    <t>ELIANA MARIA IPUZ SALAZAR</t>
  </si>
  <si>
    <t>FS-187B2014</t>
  </si>
  <si>
    <t>Servicios de apoyo Logistico para el primer encuentro de egresados en la especializacion en Anestesiologia y Reanimacion  Proyecto 02-1093</t>
  </si>
  <si>
    <t>De acuerdo al estatuto de contratación  de la Universidad Surcolombiana Acuerdo 029 de 2016</t>
  </si>
  <si>
    <t>FS-188B2014</t>
  </si>
  <si>
    <t>Prestar los servicios de apoyo logistico para actividades del Doctorado en ciencias de la salud  proyecto  ACT-PY 322-02</t>
  </si>
  <si>
    <t>De acuerdo al estatuto de contratación  de la Universidad Surcolombiana Acuerdo 029 de 2017</t>
  </si>
  <si>
    <t>CHANTAL CARMEN ARISTIZABAL TOBLER</t>
  </si>
  <si>
    <t>FS-189B2014</t>
  </si>
  <si>
    <t>Dictar conferencia  en  la Facultad de Salud en el manejo de relación paciente con cargo al proyecto PY-212-01</t>
  </si>
  <si>
    <t>De acuerdo al estatuto de contratación  de la Universidad Surcolombiana Acuerdo 029 de 2018</t>
  </si>
  <si>
    <t>GRUPO EMPRESARIAL FARMACEUTICO LTDA</t>
  </si>
  <si>
    <t>FS-190B2014</t>
  </si>
  <si>
    <t>Compra de simuladores para la Especialización en Anestesiologia y Reanimacion proyecto 02-1093</t>
  </si>
  <si>
    <t>De acuerdo al estatuto de contratación  de la Universidad Surcolombiana Acuerdo 029 de 2019</t>
  </si>
  <si>
    <t xml:space="preserve">LUZ SISNEY CASTAÑEDA VARGAS </t>
  </si>
  <si>
    <t>FS-191B2014</t>
  </si>
  <si>
    <t>Suministro de recordatorios  para el octavo encuentro de egresados de la Especializacion en Epidemiologia proyecto 02-1096</t>
  </si>
  <si>
    <t>De acuerdo al estatuto de contratación  de la Universidad Surcolombiana Acuerdo 029 de 2020</t>
  </si>
  <si>
    <t>LM INSTRUMENTS  S.A.</t>
  </si>
  <si>
    <t>FS-192B2014</t>
  </si>
  <si>
    <t>Hojas del laringoscopio king visión con destina a la especializacion en Anestesiologia Proyecto 02-1093</t>
  </si>
  <si>
    <t>De acuerdo al estatuto de contratación  de la Universidad Surcolombiana Acuerdo 029 de 2021</t>
  </si>
  <si>
    <t>LUIS EDUARDO BELTRAN FUEN MAYOR</t>
  </si>
  <si>
    <t>FS-193B2014</t>
  </si>
  <si>
    <t>Compra de una puerta ´para un nicho de la biblioteca  proyecto 02-1094</t>
  </si>
  <si>
    <t>De acuerdo al estatuto de contratación  de la Universidad Surcolombiana Acuerdo 029 de 2022</t>
  </si>
  <si>
    <t>FS-194B2014</t>
  </si>
  <si>
    <t>Suministro de materiales e insumos Reactivos proyecto 03-1121</t>
  </si>
  <si>
    <t>De acuerdo al estatuto de contratación  de la Universidad Surcolombiana Acuerdo 029 de 2023</t>
  </si>
  <si>
    <t>MILLER GORDO TORRES</t>
  </si>
  <si>
    <t>FS-195B2014</t>
  </si>
  <si>
    <t>Compra de 2 aires acondicionados para proyecto  421-21 Facultad de Salud</t>
  </si>
  <si>
    <t>De acuerdo al estatuto de contratación  de la Universidad Surcolombiana Acuerdo 029 de 2024</t>
  </si>
  <si>
    <t>OCTAVIO ANDRES ECHEVERRY CARDONA</t>
  </si>
  <si>
    <t>FS-196B2014</t>
  </si>
  <si>
    <t>Compra de 3 persianas para la oficina de proyección social de la facultad de salud proyecto plan de acción exc/2014</t>
  </si>
  <si>
    <t>De acuerdo al estatuto de contratación  de la Universidad Surcolombiana Acuerdo 029 de 2025</t>
  </si>
  <si>
    <t>FONDA LOS ARRIEROS NEIVA S.A.S</t>
  </si>
  <si>
    <t>FS-197B2014</t>
  </si>
  <si>
    <t>Servicios de apoyo logistico para actividades de bienestar universitario con los administrativos de la Facultad de Salud plan de Acción excedentes 2014</t>
  </si>
  <si>
    <t>De acuerdo al estatuto de contratación  de la Universidad Surcolombiana Acuerdo 029 de 2026</t>
  </si>
  <si>
    <t>FS-198B2014</t>
  </si>
  <si>
    <t>Compra de un  teléfono y un archivador para la oficina de proyección social de la facultad de salud</t>
  </si>
  <si>
    <t>De acuerdo al estatuto de contratación  de la Universidad Surcolombiana Acuerdo 029 de 2027</t>
  </si>
  <si>
    <t>FS-199B2014</t>
  </si>
  <si>
    <t>Servicios profesionales en el manejo de archivo en la facultad de salud</t>
  </si>
  <si>
    <t>De acuerdo al estatuto de contratación  de la Universidad Surcolombiana Acuerdo 029 de 2028</t>
  </si>
  <si>
    <t>FS-200B2014</t>
  </si>
  <si>
    <t>Servicios profesionales de apoyo a los grupos de investigación de la facultad  de salud</t>
  </si>
  <si>
    <t>De acuerdo al estatuto de contratación  de la Universidad Surcolombiana Acuerdo 029 de 2029</t>
  </si>
  <si>
    <t>AMALIA ISABEL  GOMEZ CALDERON</t>
  </si>
  <si>
    <t>FS-201B2014</t>
  </si>
  <si>
    <t>Servicios profesionales  de apoyo  en el proceso  de diseño  de la Maestría  en Neurociencias Cognitiva  de la Facultad  proyecto Exc.plan de acción 2014</t>
  </si>
  <si>
    <t>De acuerdo al estatuto de contratación  de la Universidad Surcolombiana Acuerdo 029 de 2030</t>
  </si>
  <si>
    <t>JASMIN MEDINA ARIAS</t>
  </si>
  <si>
    <t>FS-202B2014</t>
  </si>
  <si>
    <t>Servicios profesionales  de apoyo a los grupos de investigación proyecto Exc.plan de acción 2014</t>
  </si>
  <si>
    <t>De acuerdo al estatuto de contratación  de la Universidad Surcolombiana Acuerdo 029 de 2031</t>
  </si>
  <si>
    <t>ALBA LUZ OCAÑA CORTES</t>
  </si>
  <si>
    <t>FS-203B2014</t>
  </si>
  <si>
    <t>Prestar los servicios de apoyo a la Gestión  Administrativa de la Facultad de Salud</t>
  </si>
  <si>
    <t>De acuerdo al estatuto de contratación  de la Universidad Surcolombiana Acuerdo 029 de 2032</t>
  </si>
  <si>
    <t>CATALINA VANEGAS CAVIEDES</t>
  </si>
  <si>
    <t>FS-204B2014</t>
  </si>
  <si>
    <t>Servicios profesionales  para la elaboración del diagnostico  a realizar el proceso de virtualización  de los contenidos académicos facultad de salud  plan de acción</t>
  </si>
  <si>
    <t>De acuerdo al estatuto de contratación  de la Universidad Surcolombiana Acuerdo 029 de 2033</t>
  </si>
  <si>
    <t>DIEGO MORALES PARRA</t>
  </si>
  <si>
    <t>FS-205B2014</t>
  </si>
  <si>
    <t xml:space="preserve">Servicios de capacitación en el manejo de estrés  a funcionarios de la facultad de salud </t>
  </si>
  <si>
    <t>De acuerdo al estatuto de contratación  de la Universidad Surcolombiana Acuerdo 029 de 2034</t>
  </si>
  <si>
    <t>FS-207B2014</t>
  </si>
  <si>
    <t>Suministro de pasajes aéreos para los conferencistas que participaran en el evento de investigación y proyección social proyecto 332-04-212-02</t>
  </si>
  <si>
    <t>De acuerdo al estatuto de contratación  de la Universidad Surcolombiana Acuerdo 029 de 2036</t>
  </si>
  <si>
    <t>FS-208B2014</t>
  </si>
  <si>
    <t>Servicios de hospedaje y alimentación para conferencistas que participaran en los eventos de investigación y proyección social proyectos 332-05</t>
  </si>
  <si>
    <t>De acuerdo al estatuto de contratación  de la Universidad Surcolombiana Acuerdo 029 de 2037</t>
  </si>
  <si>
    <t>ROCHEM BIOCARE COLOMBIA S.A,S</t>
  </si>
  <si>
    <t>FS-209B2014</t>
  </si>
  <si>
    <t>Suministro de materiales para el laboratorio de medicina genómica  proyecto 02-1121</t>
  </si>
  <si>
    <t>De acuerdo al estatuto de contratación  de la Universidad Surcolombiana Acuerdo 029 de 2038</t>
  </si>
  <si>
    <t>FS-210B2014</t>
  </si>
  <si>
    <t>Suministro de impresos para eventos de investigación y proyección social  facultad de salud</t>
  </si>
  <si>
    <t>De acuerdo al estatuto de contratación  de la Universidad Surcolombiana Acuerdo 029 de 2039</t>
  </si>
  <si>
    <t>WEST RIVER S.A.S</t>
  </si>
  <si>
    <t>FS-211B2014</t>
  </si>
  <si>
    <t>Servicios de apoyo logistico a eventos  de proyección social facultad de salud</t>
  </si>
  <si>
    <t>De acuerdo al estatuto de contratación  de la Universidad Surcolombiana Acuerdo 029 de 2040</t>
  </si>
  <si>
    <t>FS-212B2014</t>
  </si>
  <si>
    <t xml:space="preserve">Servicios profesionales de asesoría academica y administrativa con el desarrollo de los convenios específicos  </t>
  </si>
  <si>
    <t>De acuerdo al estatuto de contratación  de la Universidad Surcolombiana Acuerdo 029 de 2041</t>
  </si>
  <si>
    <t>FS-213B2014</t>
  </si>
  <si>
    <t>Compra de 3 lockers para la facultad de Salud con plan de acción exc/2014</t>
  </si>
  <si>
    <t>De acuerdo al estatuto de contratación  de la Universidad Surcolombiana Acuerdo 029 de 2042</t>
  </si>
  <si>
    <t>WILSON MAURICIO PIEDRAHITA CAMACHO</t>
  </si>
  <si>
    <t>FS-214B2014</t>
  </si>
  <si>
    <t>compra de insumos de aseo para el laboratorio de medicina genómica de la facultad de salud proyecto 03-1121</t>
  </si>
  <si>
    <t>De acuerdo al estatuto de contratación  de la Universidad Surcolombiana Acuerdo 029 de 2043</t>
  </si>
  <si>
    <t>JESUS ANTONIO RAMIREZ</t>
  </si>
  <si>
    <t>FS-215B2014</t>
  </si>
  <si>
    <t>Compra de una tarjeta fuente para la planta telefónica de la facultad de salud Py 421-30</t>
  </si>
  <si>
    <t>De acuerdo al estatuto de contratación  de la Universidad Surcolombiana Acuerdo 029 de 2044</t>
  </si>
  <si>
    <t xml:space="preserve">EXOGENA LTDA </t>
  </si>
  <si>
    <t>FS-216B2014</t>
  </si>
  <si>
    <t>Suministro de materiales para el laboratorio de medicina genómica (reactivos)  proyecto 02-1121</t>
  </si>
  <si>
    <t>De acuerdo al estatuto de contratación  de la Universidad Surcolombiana Acuerdo 029 de 2045</t>
  </si>
  <si>
    <t>SOLEDAD ANGULO DE RODRIGUEZ</t>
  </si>
  <si>
    <t>FS-217B2014</t>
  </si>
  <si>
    <t>Servicios de apoyo logistico en del seminario actualización y manejo del paciente poli traumatizado a desarrollarse en Neiva, la plata .Garzón y Pitalito según Cto interadministrativo No 01- 1129 /1200-1con la Secretaria de Salud Dptal</t>
  </si>
  <si>
    <t>De acuerdo al estatuto de contratación  de la Universidad Surcolombiana Acuerdo 029 de 2046</t>
  </si>
  <si>
    <t>FS-218B2014</t>
  </si>
  <si>
    <t>Prestar los servicios de apoyo a la Gestión  Administrativa en el convenio No 01-1129 /1200-1con la secretaria de Salud Departamental</t>
  </si>
  <si>
    <t>De acuerdo al estatuto de contratación  de la Universidad Surcolombiana Acuerdo 029 de 2047</t>
  </si>
  <si>
    <t>OSCAR JAVIER ECHEVERRY GOMEZ</t>
  </si>
  <si>
    <t>FS-219B2014</t>
  </si>
  <si>
    <t>Dictar clases como docentes externo en el seminario  sobre el manejo de paciente poli traumatizado en convenio con la Secretaria de Salud Dptal  01-1129/1200-1</t>
  </si>
  <si>
    <t>De acuerdo al estatuto de contratación  de la Universidad Surcolombiana Acuerdo 029 de 2048</t>
  </si>
  <si>
    <t>YOLERCY VASQUEZ CABRERA</t>
  </si>
  <si>
    <t>FS-220B2014</t>
  </si>
  <si>
    <t>De acuerdo al estatuto de contratación  de la Universidad Surcolombiana Acuerdo 029 de 2049</t>
  </si>
  <si>
    <t>FS-221B2014</t>
  </si>
  <si>
    <t>Suministro de impresos para el desarrollo del seminario sobre manejo de pacientes poli traumatizado en convenio con la secretaria de salud Dptal 01-1129/1200</t>
  </si>
  <si>
    <t>De acuerdo al estatuto de contratación  de la Universidad Surcolombiana Acuerdo 029 de 2050</t>
  </si>
  <si>
    <t>FS-222B2014</t>
  </si>
  <si>
    <t xml:space="preserve">Servicios de apoyo a la gestión administrativa en el laboratorio  de medicina genómica en la facultad de salud </t>
  </si>
  <si>
    <t>FUNDACION PARA LA INVESTIGACION Y EDUCACION MEDICA Y TECNICA EN EMERGENCIAS Y DESASTRES MEDITECH</t>
  </si>
  <si>
    <t>FS-223B2014</t>
  </si>
  <si>
    <t>Servicios profesionales (16)  horas de capacitacion  a 30 personas para el desarrollo del curso soporte avanzado en trauma  proyecto 1201-2 contrato interadministrativo No1129 gobernacion del huila y la Secretaria de Salud dptal</t>
  </si>
  <si>
    <t>UNIVERSIDAD SURCOLOBIANA</t>
  </si>
  <si>
    <t>COOPERATIVA DE TRANSPORTADORES DEL HUILA LIMITADA. COOTRANSHUIL LTDA</t>
  </si>
  <si>
    <t>UC-001</t>
  </si>
  <si>
    <t>EL SERVICIO DE TRANSPORTE EXPRES PARA REALIZAR LAS PRÁCTICAS ACADÉMICAS EXTRAMUROS 2014 DEL SEMESTRE "A" DE LOS DIFERENTES PROGRAMAS DE LA UNIVERSIDAD SURCOLOMBIANA</t>
  </si>
  <si>
    <t xml:space="preserve">CONTRATO DE PRESTACIÓN DE SERVICIOS DE TRANSPORTE </t>
  </si>
  <si>
    <t>PROCESO DE COMPRA O ADQUISICIÓN SIMPLIFICADA DE BIENES No.002 CAS - 2014</t>
  </si>
  <si>
    <t>EJECUCIÓN</t>
  </si>
  <si>
    <t>SANDRA LILIANA MANCHOLA CADENA</t>
  </si>
  <si>
    <t>UC- 002</t>
  </si>
  <si>
    <t xml:space="preserve">CONTRATO MEDIANTE SELECCIÓN DIRECTA </t>
  </si>
  <si>
    <t>PROCESO DE SELECCIÓN DIRECTA No.001 SD-2014</t>
  </si>
  <si>
    <t>B.P &amp; PARTNERS S.A.S.</t>
  </si>
  <si>
    <t>UC - 003</t>
  </si>
  <si>
    <t>ADECUACIÓN DE ESPACIO PARA CAFETERIA EN EL BLOQUE DE LA FACULTAD DE ECONOMÍA DE LA UNIVERSIDAD SURCOLOMBIANA</t>
  </si>
  <si>
    <t>OBRA</t>
  </si>
  <si>
    <t>PROCESO DE COMPRA O ADQUISICIÓN SIMPLIFICADA DE OBRA No.009 CAS - 2014</t>
  </si>
  <si>
    <t>WILLIAM ROJAS SANCHEZ</t>
  </si>
  <si>
    <t>UC - 004</t>
  </si>
  <si>
    <t>MEJORAMIENTO DE MURO DE CERRAMIENTO EN EL TRAMO COMPRENDIDO ENTRE ACCESO A INGENIERÍA Y LA CARRERA 6W POR LA CALLE 26 EN LA SEDE CENTRAL.</t>
  </si>
  <si>
    <t>PROCESO DE COMPRA O ADQUISICIÓN SIMPLIFICADA DE OBRA No.004 CAS - 2014</t>
  </si>
  <si>
    <t>A Y E ASOCIADOS LTDA.</t>
  </si>
  <si>
    <t>UC - 005</t>
  </si>
  <si>
    <t>SUMINISTRO DE COMBUSTIBLE: GASOLINA CORRIENTE, GASOLINA EXTRA, GAS VEHICULAR, A.C.P.M., ENGRASE, CONTROL SISTEMATIZADO PARA REPORTE DE TANQUEO, ACEITE Y OTROS SERVICIOS NECESARIOS PARA EL FUNCIONAMIENTO DE LOS VEHÍCULOS, PLANTAS ELÉCTRICAS, GUADAÑAS Y PARA EL MANTENIMIENTO DE MÁQUINAS DEL TALLER DE LA UNIVERSIDAD SURCOLOMBIANA.</t>
  </si>
  <si>
    <t>SUMINISTROS</t>
  </si>
  <si>
    <t>PROCESO DE COMPRA O ADQUISICIÓN SIMPLIFICADA DE BIENES No.005 CAS - 2014</t>
  </si>
  <si>
    <t>JAIRO PERDOMO Y CIA SAS</t>
  </si>
  <si>
    <t>UC - 006</t>
  </si>
  <si>
    <t>SUMINISTRO DE ELEMENTOS DE FERRETERIA PARA ATENDER LAS DIFERENTES NECESIDADES DE LA PLANTA FÍSICA DE LA UNIVERSIDAD SURCOLOMBIANA</t>
  </si>
  <si>
    <t>PROCESO DE COMPRA O ADQUISICIÓN SIMPLIFICADA DE BIENES No.003 CAS - 2014</t>
  </si>
  <si>
    <t>MORENO &amp; CIA S.A.S.</t>
  </si>
  <si>
    <t>UC - 007</t>
  </si>
  <si>
    <t>REPARACIÓN, MANTENIMIENTO, SUMINISTROS DE REPUESTOS PARA LOS VEHÍCULOS QUE CONFORMAN EL PARQUE AUTOMOTOR DE PROPIEDAD DE LA UNIVERSIDAD SURCOLOMBIANA</t>
  </si>
  <si>
    <t>PROCESO DE COMPRA O ADQUISICIÓN SIMPLIFICADA DE BIENES No.008 CAS - 2014</t>
  </si>
  <si>
    <t>UC - 008</t>
  </si>
  <si>
    <t>SUMINISTRO DE PAPELERÍA Y ÚTILES DE OFICINA PARA LAS DIFERENTES UNIDADES ACADÉMICAS Y ADMINISTRATIVAS DE LA UNIVERSIDAD SURCOLOMBIANA</t>
  </si>
  <si>
    <t>PROCESO DE COMPRA O ADQUISICIÓN SIMPLIFICADA DE BIENES No.006 CAS - 2014</t>
  </si>
  <si>
    <t>UC - 009</t>
  </si>
  <si>
    <t>COMPRA DE ELEMENTOS DE CONSUMO: TINTAS, TÓNER, RODILLOS Y CARTUCHOS PARA IMPRESORAS DE LA UNIVERSIDAD SURCOLOMBIANA"</t>
  </si>
  <si>
    <t>PROCESO DE COMPRA O ADQUISICIÓN SIMPLIFICADA DE BIENES No.007 CAS - 2014</t>
  </si>
  <si>
    <t>INGENIEROS Y ARQUITECTOS CONSTRUCTORES Y CONSULTORES LIMITADA . INARCOL LTDA</t>
  </si>
  <si>
    <t>UC - 010</t>
  </si>
  <si>
    <t>CONSULTORIA EN LA MODALIDAD DE DISEÑO ARQUITECTÓNICO DEL COLISEO DE LA UNIVERSIDAD SURCOLOMBIANA</t>
  </si>
  <si>
    <t>CONSULTORÍA</t>
  </si>
  <si>
    <t>PROCESO DE SELECCIÓN DIRECTA No.002 SD-2014</t>
  </si>
  <si>
    <t>MENTOR GROUP SAS</t>
  </si>
  <si>
    <t>UC - 011</t>
  </si>
  <si>
    <t>CONSULTORIA PARA REALIZAR EL DISEÑO ESTRUCTURAL, HIDRÁULICO Y SANITARIO DEL BLOQUE PARA AULAS Y OFICINAS DE LA FACULTAD DE EDUCACIÓN Y EL INSTITUTO DE LEGUAS EN LA SEDE CENTRAL DE LA UNIVERSIDAD SURCOLOMBIANA</t>
  </si>
  <si>
    <t>PROCESO DE SELECCIÓN DIRECTA No.003 SD-2014</t>
  </si>
  <si>
    <t>SISTEMAS EN LINEAS S.A.</t>
  </si>
  <si>
    <t>UC - 012</t>
  </si>
  <si>
    <t>SERVICIO DE SOPORTE COMPLEMENTARIO, MANTEMINIENTO, ACTUALIZACIÓN DEL SISTEMA DE INFORMACIÓN ADMINISTRATIVO Y FINANCIERO "LINIX" DE LA UNIVERSIDAD SURCOLOMBIANA</t>
  </si>
  <si>
    <t>PROCESO DE SELECCIÓN DIRECTA No.004 SD-2014</t>
  </si>
  <si>
    <t>DIEGO MAURICIO LARGO PATIÑO</t>
  </si>
  <si>
    <t>UC - 013</t>
  </si>
  <si>
    <t>ASESORÍA TECNICA PARA LAS OBRAS ELÉCTRICAS EN EJECUCIÓN Y POR EJECUTAR DE LA UNIVERSIDAD SURCOLOMBIANA, CONSULTORÍA EN LA MODALIDAD DE DISEÑO PARA LOS DISEÑOS ELÉCTRICOS DEL EDIFICIO DE EDUCACIÓN, DEL COLISEO, DISEÑO PARA LA ACTUALIZACIÓN DEL SISTEMA DE ILUMINACIÓN CON SENSORES DE MOVIMIENTO PARA EL EDIFICIO DE POSGRADOS, DISEÑO DE LAS AULAS DE MULTIMEDIA DE LA UNIVERSIDAD SURCOLOMBIANA</t>
  </si>
  <si>
    <t>PROCESO DE SELECCIÓN DIRECTA No.005 SD-2014</t>
  </si>
  <si>
    <t>UC - 014</t>
  </si>
  <si>
    <t>INTERVENTORÍA TÉCNICA, ADMINISTRATIVA Y FINANCIERA AL CONTRATO DE OBRA PÚBLICA DE "CONSTRUCCIÓN DEL SISTEMA DE EMERGENCIA QUE RESPALDA LOS EQUIPOS ELÉCTRICOS DE LA SEDE CENTRAL, SALUD Y LA GRANJA EXPERIMENTAL DE LA UNIVERSIDAD SURCOLOMBIANA</t>
  </si>
  <si>
    <t>PROCESO DE SELECCIÓN DIRECTA No.006 SD-2014</t>
  </si>
  <si>
    <t>LUISA FERNANDA FANDIÑO ALARCON</t>
  </si>
  <si>
    <t>UC - 015</t>
  </si>
  <si>
    <t>SUMINISTRO DE TIQUETES AÉREOS Y LOS DEMÁS SERVICIOS NECESARIOS PARA EL DESPLAZAMIENTO DE LOS FUNCIONARIOS, DOCENTES Y PERSONALIDADES INVITADAS EN LOS DIFERENTES PROCESOS Y EVENTOS ACADÉMICOS Y ADMINISTRATIVOS EN GENERAL REQUERIDOS POR LA UNIVERSIDAD SURCOLOMBIANA</t>
  </si>
  <si>
    <t>PROCESO DE INV. ABREVIADA No.002 de 2014</t>
  </si>
  <si>
    <t>12,109,246</t>
  </si>
  <si>
    <t>UC - 016</t>
  </si>
  <si>
    <t>SERVICIO DE HOSPEDAJE, SALÓN, ORGANIZACIÓN Y LOGISTICA, INCLUIDO EL SERVICIO DE ALIMENTACIÓN, PARA ATENDER A PERSONALIDADES DEL ORDEN LOCAL O NACIONAL CON OCASIÓN A LOS DIFERENTES EVENTOS Y ACTIVIDADES DE TIPO ACADÉMICO Y ADMINISTRATIVO Y EMPLEADOS QUE PARTICIPEN EN REUNIONES CUANDO LO REQUIERA EN LA UNIVERSIDAD SURCOLOMBIANA</t>
  </si>
  <si>
    <t>PROCESO DE INV. ABREVIADA No.001 de 2014</t>
  </si>
  <si>
    <t>UC - 017</t>
  </si>
  <si>
    <t>SERVICIO DE SUMINISTRO DE ALIMENTOS MEDIANTE SUBSIDIO PARA LOS ESTUDIANTES MATRICULADOS EN LA UNIVERSIDAD SURCOLOMBIANA, CONSISTENTE EN RACIONES DIARIAS DE DESAYUNO, ALMUERZO Y CENA EFECTIVAMENTE ADQUIRIDAS Y ENTREGADAS A LOS ESTUDIANTES, EL CUAL SE PRESTARA EN NEIVA DESDE LOS RESTAURANTES ESTUDIANTILES DE LA SEDE CENTRAL "LA VENADA" Y DE LA "FACULTDAD DE SALUD.</t>
  </si>
  <si>
    <t>PROCESO LICITATORIO No.001 de 2014</t>
  </si>
  <si>
    <t>CI COLOMBIAN FOOD LTDA.</t>
  </si>
  <si>
    <t>UC - 019</t>
  </si>
  <si>
    <t>SUMINISTRO DE ALIMENTOS (MERIENDA) MEDIANTE EL SISTEMA SUBSIDIADO PARA LOS ESTUDIANTES DE LOS PROGRAMAS DE LAS SEDE DE PITALITO, GARZÓN Y LA PLATA DE LA UNIVERSIDAD SURCOLOMBIANA"</t>
  </si>
  <si>
    <t>PROCESO DE LA INV. ABREVIADA No.008 de 2014</t>
  </si>
  <si>
    <t>INTERNACIONAL DE ELECTRICOS LTDA.</t>
  </si>
  <si>
    <t>UC - 020</t>
  </si>
  <si>
    <t>SUMINISTRO DE MATERIALES ELECTRICOS PARA ATENDER LAS DIFERENTES NECESIDADES DE LA PLANTA FÍSICA DE LAS SEDES DE LA UNIVERSIDAD SURCOLOMBIANA</t>
  </si>
  <si>
    <t>PROCESO DE LA INV. ABREVIADA No.003 de 2014</t>
  </si>
  <si>
    <t xml:space="preserve">LA PREVISORA S.A. CIA DE SEGUROS </t>
  </si>
  <si>
    <t>UC - 021</t>
  </si>
  <si>
    <t>POLIZAS DE SEGUROS DE MANEJO, POLIZAS DE AUTOMOVILES, POLIZAS QUE AMPAREN LOS BIENES MUEBLES, INMUEBLES E INTERESES PATRIMONIALES DE LA ENTIDAD, EL SEGURO DE RESPONSABILIDAD CIVIL EXTRACONTRACTUAL A ESTUDIANTES PRACTICANTES Y PROFESIONALES MÉDICOS DE LA SALUD, EL SEGURO DE RESPONSABILIDAD PARA SERVIDORES PÚBLICOS, LAS POLIZAS DE ACCIDENTES Y RIESGOS BIOLÓGICOS PARA LOS ESTUDIANTES, SEGUROS DE RIESGOS BIOLOGICOS A ESTUDIANTES PRACTICANTES DE LA SALUD, POLIZAS DE VIDA GRUPO QUE AMPARA LOS EMPLEADOS PÚBLICOS Y LOS TRABAJADORES OFICIALES Y LOS SOAT DE LOS VEHÍCULOS DE LA UNIVERSIDAD SURCOLOMBIANA PARA EL PERIODO 2014" para los siguientes Grupos No.01 -  02 - 04 - 05 - 07 -08.</t>
  </si>
  <si>
    <t>SEGUROS</t>
  </si>
  <si>
    <t>PROCESO DE LA INV. PÚBLICA No.001 de 2014</t>
  </si>
  <si>
    <t xml:space="preserve">INCINERADOS DEL HUILA - INCIHUILA S.A. E.S.P.
</t>
  </si>
  <si>
    <t>UC - 022</t>
  </si>
  <si>
    <t>SERVICIO DE PERSONAL PARA CUIDADO Y MANTENIMIENTO DEL PREDIO "LA TRIBUNA" PARA EL DESARROLLO DEL CONVENIO DE COLABORACIÓN No.5211651 SUSCRITO ENTRE LA UNIVERSIDAD SURCOLOMBIANA Y ECOPETROL</t>
  </si>
  <si>
    <t>PROCESO DE LA INV. ABREVIADA No.011 de 2014</t>
  </si>
  <si>
    <t>TERMINADO</t>
  </si>
  <si>
    <t>FLOREZ &amp; ALVAREZ S.A.</t>
  </si>
  <si>
    <t>UC - 023</t>
  </si>
  <si>
    <t>SERVICIO DE ASEO INTEGRAL EN TODAS LAS INSTALACIONES DE LAS SEDES UBICADAS EN LOS MUNICIPIOS DE PITALITO, GARZÓN Y LA PLATA</t>
  </si>
  <si>
    <t>PRESTACIÓN DE SERVICIOS INTEGRAL DE ASEO</t>
  </si>
  <si>
    <t xml:space="preserve">LICITACIÓN No.002 de 2014 </t>
  </si>
  <si>
    <t>PROINTEL COLOMBIA S.A.S.</t>
  </si>
  <si>
    <t>UC - 024</t>
  </si>
  <si>
    <t>COMPRA DE UN RADIOENLACE DE 20 VATIOS DE POTENCIA, COMPUESTO DE TRANSMISOR Y RECEPTOR, EN LA BANDA DE 300 A 320 O 330 MHZ. CON DESTINO A LA EMISORA DE LA UNIVERSIDAD SURCOLOMBIANA".</t>
  </si>
  <si>
    <t>PROCESO INV. ABREVIADA No.004 de 2014</t>
  </si>
  <si>
    <t>JEFFERSON TORRES BAHAMON</t>
  </si>
  <si>
    <t>UC - 025</t>
  </si>
  <si>
    <t>SUMINISTRO DE REPUESTOS PARA AIRES ACONDICIONADOS Y NEVERAS DE PROPIEDAD DE LA UNIVERSIDAD SURCOLOMBIANA</t>
  </si>
  <si>
    <t>PROCESO INV. ABREVIADA No.016 de 2014</t>
  </si>
  <si>
    <t>UC - 026</t>
  </si>
  <si>
    <t>DISEÑO, E IMPRESIÓN DEL BOLETÍN "ORNI OPINA", CUYO OBJETO ES DIFUNDIR INFORMACIÓN RELACIONADA CON OPORTUNIDADES DE ESTUDIO EN EL EXTERIOR AL PROMOVER PROGRAMAS DE POSTGRADO, CURSOS AVANZADOS Y PROGRAMAS DE MOVILIDAD ACADÉMICA INTERNACIONAL PARA LAS DIFERENTES FACULTADES Y DEMÁS REQUERIMIENTOS ACADÉMICOS DE LA UNIVERSIDAD SURCOLOMBIANA</t>
  </si>
  <si>
    <t>PROCESO INV. ABREVIADA No.014 de 2014</t>
  </si>
  <si>
    <t>LA MAGDALENA SEGURIDAD LTDA.</t>
  </si>
  <si>
    <t>UC - 027</t>
  </si>
  <si>
    <t>SERVICIO DE VIGILANCIA PRIVADA, PARA LAS SEDE CENTRAL, EDIFICIO ADMINISTRATIVO Y DE POSTGRADOS, FACULTAD DE SALUD, GRANJA EXPERIMENTAL, LETRAN Y LAS SEDES DE PITALITO, GARZÓN Y LA PLATA, DE LA UNIVERSIDAD SURCOLOMBIANA</t>
  </si>
  <si>
    <t>PRESTACIÓN DE SERVICIO DE VIGILANCIA</t>
  </si>
  <si>
    <t xml:space="preserve">PROCESO DE LICITACIÓN No.003 de 2014 </t>
  </si>
  <si>
    <t>UC - 028</t>
  </si>
  <si>
    <t>SUMINISTRO E INSTALACIÓN DE ELEMENTOS, MATERIALES Y EQUIPOS NECESARIOS PARA BRINDAR SEGURIDAD EN PUERTAS, PORTONES, REJAS, ARCHIVADORES, CLOSETS, ESCRITORIOS Y VEHÍCULOS DE LA INSTITUCIÓN, UBICADOS EN LAS SEDES DE LA UNIVERSIDAD SURCOLOMBIANA</t>
  </si>
  <si>
    <t>PROCESO INV. ABREVIADA No.012 de 2014</t>
  </si>
  <si>
    <t>UC - 029</t>
  </si>
  <si>
    <t>POLIZA DE SEGUROS DE RESPONSABILIDAD CIVIL EXTRACONTRACTUAL A ESTUDIANTES PRACTICANTES Y PROFESIONALES MÉDICOS DE LA SALUD, EL SEGURO DE RESPONSABILIDAD PARA SERVIDORES PÚBLICOS DE LA UNIVERSIDAD SURCOLOMBIANA PARA EL PERIODO 2014" PARA LOS GRUPOS No.01 y 02.</t>
  </si>
  <si>
    <t>PROCESO DE LA INV. ABREVIADA No.010 de 2014</t>
  </si>
  <si>
    <t xml:space="preserve">JOSÉ GELMO CUELLAR SILVA
 </t>
  </si>
  <si>
    <t>UC - 030</t>
  </si>
  <si>
    <t>LA CONSTRUCCIÓN Y ADECUACIÓN DE LA INSTALACIONES DEL CENTRO DE INVESTIGACIÓN Y ADECUACIÓN AMBIENTAL "LA TRIBUNA" DE LA UNIVERSIDAD SURCOLOMBIANA</t>
  </si>
  <si>
    <t>PROCESO DE LA INV. ABREVIADA No.017 de 2014</t>
  </si>
  <si>
    <t>SUSPENDIDO</t>
  </si>
  <si>
    <t>CI COLONIA THEOBROMA TRADING S.A.S.</t>
  </si>
  <si>
    <t>UC-0031</t>
  </si>
  <si>
    <t>PRESTACIÓN DE SERVICIOS PARA BRINDAR ASESORÍA PARA LA NACIONALIZACIÓN DEL SISTEMA DE PISO PORTATIL TIPO FIBA ALL STAR PLUS PORTABLE FLOOR ADQUIRIDO DIRECTAMENTE AL FABRICANTE ROBBINS SPORT SURFACES</t>
  </si>
  <si>
    <t>CONTRATO DE PRESTACIÓN DE SERVICIOS DE SERVICIOS</t>
  </si>
  <si>
    <t>PROCESO DE LA INV. ABREVIADA No.019de 2014</t>
  </si>
  <si>
    <t>UC-0032</t>
  </si>
  <si>
    <t>PRESTAR SERVICIOS PROFESIONALES COMO PARTE DEL GRUPO PACA RESPONSABLE DEL DESARROLLO DE LOS APLICATIVOS BÁSICOS QUE SOPORTAN LA POLÍTICA DE PERMANENCIA Y GRADUACCIÓN ESTUDIANTILES, DENTRO DE LA UNIVERSIDAD SURCOLOMBIANA"</t>
  </si>
  <si>
    <t xml:space="preserve">CONTRATO DE PRESTACIÓN DE SERVICIOS </t>
  </si>
  <si>
    <t>PROCESO DE LA INV. ABREVIADA No.021de 2014</t>
  </si>
  <si>
    <t>ELIANA JOHANA GONZALEZ VARGAS</t>
  </si>
  <si>
    <t>UC-0033</t>
  </si>
  <si>
    <t>SERVITEC DEL HUILA Y CAQUETA LTDA</t>
  </si>
  <si>
    <t>UC-0034</t>
  </si>
  <si>
    <t>SERVICIO DE APOYO LOGÍSTICO PARA EL DESARROLLO DE LA JORNADA DE INTEGRACIÓN DEPORTIVA Y CULTURAL PARA EL MEJORAMIENTO DEL CLIMA ORGANIZACIONAL CON OCASIÓN DEL DIA DE LA SECRETARIA, INCLUYE ESPACIOS FISICOS COMO SALÓN, ÁREA DEPORTIVA Y ALIMENTACIÓN"</t>
  </si>
  <si>
    <t>PROCESO DE LA INV. ABREVIADA No.032de 2014</t>
  </si>
  <si>
    <t xml:space="preserve">JUAN CARLOS VALENZUELA ROJAS </t>
  </si>
  <si>
    <t>UC-0035</t>
  </si>
  <si>
    <t>SERVICIO COMO JOVEN INVESTIGADOR EN EL DESARROLLO DEL PROYECTO "COMPORTAMIENTO DEPREDADOR EN PARATMNOIDES SP. (PSEUDOESCORPIONES ATEMNIDAE)"</t>
  </si>
  <si>
    <t>PROCESO DE LA INV. ABREVIADA No.026de 2014</t>
  </si>
  <si>
    <t>MARIA YUBELI TRUJILLO VAQUIRO</t>
  </si>
  <si>
    <t>UC-0036</t>
  </si>
  <si>
    <t>"ADQUISICIÓN DE CAJAS DE CARTON, REQUERIDAS PARA LA CONSERVACIÓN Y ALMACENAMIENTO DE LA DOCUMENTACIÓN DE ARCHIVO DE LA UNIVERSIDAD SURCOLOMBIANA"</t>
  </si>
  <si>
    <t>PROCESO DE LA INV. ABREVIADA No.027de 2014</t>
  </si>
  <si>
    <t>EMERMEDICA S.A. SERVICIOS DE AMBULANCIAS PREPAGADOS</t>
  </si>
  <si>
    <t>UC-0037</t>
  </si>
  <si>
    <t>SERVICIO DE AMBULANCIA MEDICALIZADA - PARA ESTUDIANTES, DOCENTES, ADMINISTRATIVOS, VISITANTES Y PUBLICO EN GENERAL DE LA SEDE CENTRAL, POSTGRADOS Y SALUD EN LA UNIVERSIDAD SURCOLOMBIANA</t>
  </si>
  <si>
    <t>PROCESO DE LA INV. ABREVIADA No.025de 2014</t>
  </si>
  <si>
    <t>UC-0038</t>
  </si>
  <si>
    <t>"ELABORACIÓN DE TARJETONES ELECTORALES QUE SE UTILIZARAN EN LOS PROCESOS DE ELECCIÓN PARA LOS DIFERENTES ESTAMENTOS, A REALIZARSE EN EL TRANSCURSO DEL PRESENTE AÑO, EN LA SEDE DE LA UNIVERSIDAD SURCOLOMBIANA"</t>
  </si>
  <si>
    <t>PROCESO DE LA INV. ABREVIADA No.033de 2014</t>
  </si>
  <si>
    <t>ALEXANDER NOVAL ORTIZ</t>
  </si>
  <si>
    <t>UC-0039</t>
  </si>
  <si>
    <t>"SERVICIO PARA EL MANTENIMIENTO, RECARGA DE EXTINTORES Y SUMINISTRO DE ACCESORIOS PARA GABINETES CONTRA INCENDIOS, CON DESTINO A LAS DIFERENTES SEDES DE LA UNIVERSIDAD SURCOLOMBIANA".</t>
  </si>
  <si>
    <t>PROCESO DE LA INV. ABREVIADA No.035de 2014</t>
  </si>
  <si>
    <t>UC-0040</t>
  </si>
  <si>
    <t>"ADQUISICIÓN DE EQUIPOS DE COMUNICACIONES NECESARIOS PARA LA CONECTIVIDAD CABLEADA E INALAMBRICA DE LA UNIVERSIDAD SURCOLOMBIANA"</t>
  </si>
  <si>
    <t>PROCESO DE LA INV. ABREVIADA No.037 de 2014</t>
  </si>
  <si>
    <t>UC-0041</t>
  </si>
  <si>
    <t xml:space="preserve">"SERVICIO DE SALUD CONSISTENTES EN LA REALIZACIÓN DE EXÁMENES PARACLINICOS Y PROGRAMA DE INMUNIZACIONES PARA DOCENTES, ADMINISTRATIVOS, TRABAJADORES OFICIALES, MÉDICOS RESIDENTES,  Y ESTUDIANTES DE POSTGRADOS DE LA UNIVERSIDAD SURCOLOMBIANA  </t>
  </si>
  <si>
    <t>CONTRATO DE PRESTACIÓN DE SERVICIOS</t>
  </si>
  <si>
    <t>PROCESO DE LA INV. ABREVIADA No.036 de 2014</t>
  </si>
  <si>
    <t>UC-0042</t>
  </si>
  <si>
    <t>"ADQUISICIÓN DE EQUIPOS Y ELEMENTOS DE SALUD OCUPACIONAL PARA LA UNIVERSIDAD SURCOLOMBIANA"</t>
  </si>
  <si>
    <t>PROCESO DE LA INV. ABREVIADA No.034 de 2014</t>
  </si>
  <si>
    <t>ISAIAS VARGAS GONZALEZ</t>
  </si>
  <si>
    <t>UC-0043</t>
  </si>
  <si>
    <t>"ADECUACIÓN Y MANTENIMIENTO DE MUROS DE FACHADAS, CAJA ASCENSOR Y BATERIAS SANITARIAS DEL EDIFICIO TORRE ADMINISTRATIVA DE LA UNIVERSIDAD SURCOLOMBIANA"</t>
  </si>
  <si>
    <t>PROCESO DE LA INV. ABREVIADA No.038 de 2014</t>
  </si>
  <si>
    <t>UC-0044</t>
  </si>
  <si>
    <t>SERVICIO DE ORGANIZACIÓN, LOGISTICA Y ALIMENTACIÓN, PARA LA REALIZACIÓN DEL EVENTO PARA EL MEJORAMIENTO DEL CLIMA ORGANIZACIONAL CON MOTIVO DE LA JORNADA DE INTEGRACIÓN DEL DIA DEL MAESTRO PARA LOS DOCENTES DE LA UNIVERSIDAD SURCOLOMBIANA"</t>
  </si>
  <si>
    <t>PROCESO DE LA INV. ABREVIADA No.042de 2014</t>
  </si>
  <si>
    <t>EXÓGENA LTDA</t>
  </si>
  <si>
    <t>UC-0045</t>
  </si>
  <si>
    <t>“MANTENIMIENTO DE EQUIPOS DE LOS LABORATORIOS DE LAS FACULTADES DE SALUD Y DE CIENCIAS EXACTAS Y NATURALES DE LA UNIVERSIDAD SURCOLOMBIANA” Para el Grupo No.2: MANTENIMIENTO PREVENTIVO DEL TERMOCICLADOR DEL LABORATORIO DE INFECCIÓN E INMUNIDAD DE LA FACULTAD DE SALUD</t>
  </si>
  <si>
    <t xml:space="preserve">CONTRATO DE  SERVICIOS </t>
  </si>
  <si>
    <t>PROCESO DE LA INV. ABREVIADA No.041de 2014</t>
  </si>
  <si>
    <t>UC-0046</t>
  </si>
  <si>
    <t>LICENCIAMIENTO DE SOFTWARE DE MICROSOFT OFFICE MEDIANTE LA MODALIDAD DE CAMPUS AGREEMENT POR UN AÑO PARA LA UNIVERSIDAD SURCOLOMBIANA</t>
  </si>
  <si>
    <t>PROCESO DE LA INV. ABREVIADA No.049de 2014</t>
  </si>
  <si>
    <t>PURIFICACIÓN Y ANALISIS DE FLUIDOS LTDA.</t>
  </si>
  <si>
    <t>UC-0047</t>
  </si>
  <si>
    <t>MANTENIMIENTO DE EQUIPOS DE LOS LABORATORIOS DE LAS FACULTADES DE SALUD Y DE CIENCIAS EXACTAS Y NATURALES DE LA UNIVERSIDAD SURCOLOMBIANA” Para el Grupo No.3. MANTENIMIENTO PREVENTIVO DEL SISTEMA DE PURIFICACIÓN DE AGUA MILLI Q DEL LABORATORIO DE INFECCION E INMUNIDAD DE LA FACULTAD DE SALUD DE LA UNIVERSIDAD SURCOLOMBIANA</t>
  </si>
  <si>
    <t>G&amp;G SUCESORES S.A.S.</t>
  </si>
  <si>
    <t>UC-0048</t>
  </si>
  <si>
    <t>“MANTENIMIENTO DE EQUIPOS DE LOS LABORATORIOS DE LAS FACULTADES DE SALUD Y DE CIENCIAS EXACTAS Y NATURALES DE LA UNIVERSIDAD SURCOLOMBIANA” Para el Grupo No.4. MANTENIMIENTO PREVENTIVO EQUIPOS DEL LABORATORIO DE INFECCIÓN E INMUNIDAD DE LA FACULTAD DE SALUD</t>
  </si>
  <si>
    <t>UC-0049</t>
  </si>
  <si>
    <t>MANTENIMIENTO DE EQUIPOS DE LOS LABORATORIOS DE LAS FACULTADES DE SALUD Y DE CIENCIAS EXACTAS Y NATURALES DE LA UNIVERSIDAD SURCOLOMBIANA” Para el Grupo No.5. MANTENIMIENTO PREVENTIVO DEL CITOMETRO DE FLUJO DEL LABORATORIO DE INFECCIÓN E INMUNIDAD DE LA FACULTAD DE SALUD</t>
  </si>
  <si>
    <t>UC-0050</t>
  </si>
  <si>
    <t>SUMINISTRO DE ALMUERZOS A PERSONAL DE ECOPETROL S.A. EN EJECUCIÓN DEL CONVENIO DE COLABORACIÓN No.5211651 SUSCRITO CON LA UNIVERSIDAD SURCOLOMBIANA</t>
  </si>
  <si>
    <t>PROCESO DE LA INV. ABREVIADA No.048de 2014</t>
  </si>
  <si>
    <t xml:space="preserve">INCINERADOS DEL HUILA - INCIHUILA S.A. E.S.P.
 </t>
  </si>
  <si>
    <t>UC-0051</t>
  </si>
  <si>
    <t>"SERVICIO DE CUIDADO Y MANTENIMIENTO DEL PREDIO "LA TRIBUNA" MEDIANTE JORNALES PARA EJECUTAR ACTIVIDADES AGRICOLAS Y DE MAYORDOMO EN EL DESARROLLO DEL CONVENIO DE COLABORACIÓN no.5211651 ENTRE LA UNIVERSIDAD SURCOLOMBIANA Y ECOPETROL S.A.S</t>
  </si>
  <si>
    <t>PROCESO DE LA INV. ABREVIADA No.047 de 2014</t>
  </si>
  <si>
    <t>HERMES MAURICIO B RAVO RAMIREZ</t>
  </si>
  <si>
    <t>UC-0052</t>
  </si>
  <si>
    <t>"ADECUACIÓN E INSTALACIÓN PUNTOS DE RED VOZ Y DATOS A TODO COSTO, DE FIBRA OPTICA Y ACOMETIDA ELECTRICA PARA LAS DIFERENTES ÁREAS DE LA UNIVERSIDAD SURCOLOMBIANA"</t>
  </si>
  <si>
    <t>PROCESO DE LA INV. ABREVIADA No.044 de 2014</t>
  </si>
  <si>
    <t>DISSMAN INGENIERÍA LTDA</t>
  </si>
  <si>
    <t>UC-0053</t>
  </si>
  <si>
    <t>"“COMPRA E INSTALACIÓN DE ACCESORIOS PARA EQUIPOS DE ESTACIÓN TOTAL NIKON DTM410 DEL LABORATORIO DE TOPOGRAFÍA DEL PROGRAMA DE INGENIERÍA AGRÍCOLA DE LA FACULTADA DE INGENIERÍA DE LA UNIVERSIDAD SURCOLOMBIANA.”</t>
  </si>
  <si>
    <t>PROCESO DE LA INV. ABREVIADA No.045 de 2014</t>
  </si>
  <si>
    <t>NFORMESE S.A.S. (SPSS ANDINO S.A.S)</t>
  </si>
  <si>
    <t>UC-0055</t>
  </si>
  <si>
    <t>“LICENCIAMEINTO PARA 50 USUARIOS IBM (SPSS) WINDOWS BASE, PARA DIFERENTES ÁREAS DEL CONOCIMEINTO (INVESTIGACIÓN Y ESTADÍSTICA) DE LA UNIVERSIDAD SURCOLOMBIANA”</t>
  </si>
  <si>
    <t>PROCESO DE LA INV. ABREVIADA No.050 de 2014</t>
  </si>
  <si>
    <t>COMPAÑÍA COMERCIAL GOBE LTDA</t>
  </si>
  <si>
    <t>UC-0056</t>
  </si>
  <si>
    <t>““ADQUISICIÓN DE LICENCIA ACADÉMICA ENDNOTE Y ACTUALIZACIÓN STATA VERSIÓN 13 PARA LA UNIVERSIDAD SURCOLOMBIANA”</t>
  </si>
  <si>
    <t>PROCESO DE LA INV. ABREVIADA No.051 de 2014</t>
  </si>
  <si>
    <t>UC-0057</t>
  </si>
  <si>
    <t xml:space="preserve">ADQUISICIÓN DE EQUIPOS DE CÓMPUTO EN DESARROLLO DEL CONVENIO INTERADMINISTRATIVO No.1299 SUSCRITO ENTRE EL MINISTERIO DE EDUCACIÓN NACIONAL Y LA UNIVERSIDAD SURCOLOMBIANA”. </t>
  </si>
  <si>
    <t>PROCESO DE LA INV. ABREVIADA No.052 de 2014</t>
  </si>
  <si>
    <t xml:space="preserve">SOLUCIONES INTEGRALES VER &amp; CIA LTDA </t>
  </si>
  <si>
    <t>UC-0058</t>
  </si>
  <si>
    <t xml:space="preserve">“COMPRA DE UNA MAQUINA INTELIGENTE DE LECTURA PARA ESTUDIANTES CON LIMITACION VISUAL DE LA UNIVERSIDAD”. </t>
  </si>
  <si>
    <t>PROCESO DE LA INV. ABREVIADA No.046 de 2014</t>
  </si>
  <si>
    <t>AM ASESORÍA Y MANTENIMIENTO LTDA.</t>
  </si>
  <si>
    <t>UC-059</t>
  </si>
  <si>
    <t>"ADQUISICIÓN DE UN SISTEMA DE CONTEO CELULAR CON DISPOSITIVO CORRIDO DE GEL, TRANSFERENCIA Y DETENCCIÓN DE PROTEINAS PARA EL LABORATORIO DE INFECCIÓN E INMUNIDAD DE LA FACULTAD DE SALUD DE LA UNIVERSIDAD SURCOLOMBIANA"</t>
  </si>
  <si>
    <t>PROCESO DE SELECCIÓN DIRECTA SD - 007  2014</t>
  </si>
  <si>
    <t>INFORMESE S.A.S. (SPSS ANDINO S.A.S.)</t>
  </si>
  <si>
    <t>UC-060</t>
  </si>
  <si>
    <t>"ADQUISICIÓN DEL SOFTWARE S.P.S.S. CON DESTINO AL AULA VIRTUAL DEL PROGRAMA DE MATEMÁTICAS APLICADA DE LA FACULTAD DE CIENCIAS EXACTAS Y NATURALES DE LA UNIVERSIDAD SURCOLOMBIANA"</t>
  </si>
  <si>
    <t>PROCESO DE SELECCIÓN DIRECTA SD-008  2014</t>
  </si>
  <si>
    <t>ICL DIDACTICA LIMITADA</t>
  </si>
  <si>
    <t>UC-061</t>
  </si>
  <si>
    <t>"ADQUISICIÓN DE EQUIPOS PARA EL LABORATORIO DE FÍSICA ADSCRITO A LA FACULTAD DE CIENCIAS EXACTAS Y NATURALES DE LA UNIVERSIDAD SURCOLOMBIANA"</t>
  </si>
  <si>
    <t xml:space="preserve">PROCESO DE SELECCIÓN DIRECTA SD-09  2014                                                                                                                                                                                                                                                                                                                                                                                                                                                                                                       </t>
  </si>
  <si>
    <t>UC'-062</t>
  </si>
  <si>
    <t>"ADECUACIONES LOCATIVAS EN RESTAURANTE LA VENADA FACULTAD DE SALUD DE LA UNIVERSIDAD SURCOLOMBIANA"</t>
  </si>
  <si>
    <t>PROCESO DE COMPRA O ADQUISICIÓN SIMPLIFICADA DE OBRA.011  2014</t>
  </si>
  <si>
    <t>KAIKA SAS</t>
  </si>
  <si>
    <t>UC-063</t>
  </si>
  <si>
    <t>"ADQUISICIÓN DE MICROSCOPIOS ESPECIALIZADOS DE MARCA CARL ZEISS PARA EL LABORATORIO DE BIOLOGÍA CELULAR Y DE HISTOLOGÍA DE LA FACULTAD DE SALUD DE LA UNIVERSIDAD SURCOLOMBIANA"</t>
  </si>
  <si>
    <t>PROCESO DE SELECCIÓN DIRECTA SD-010  2014</t>
  </si>
  <si>
    <t>JAIRO ALBERTO COLORADO CASTAÑO</t>
  </si>
  <si>
    <t>UC-064</t>
  </si>
  <si>
    <t>"ADQUISICIÓN DE HOMOGENEIZADOR DE TEJIDO DE MARCA QIAGEN PARA EL LABORATORIO DE BIOLOGÍA CELULAR DE LA FACULTAD DE SALUD DE LA UNIVERSIDAD SURCOLOBIANA"</t>
  </si>
  <si>
    <t>PROCESO DE SELECCIÓN DIRECTA SD-011  2014</t>
  </si>
  <si>
    <t>ARC ANÁLISIS Y C.I. S.A.S.</t>
  </si>
  <si>
    <t>UC-065</t>
  </si>
  <si>
    <t>"ADQUISICIÓN DE UN TERMOCICLADOR Y UNA SOLUCIÓN PARA PRESERVAR ÁCIDO NUCLEICO DE MARCA LIFE TECHNOLOGIES PARA EL LABORATORIO DE BIOLOGÍA CELULAR DE LA FACULTAD DE SALUD DE LA UNIVERSIDAD SURCOLOBIANA"</t>
  </si>
  <si>
    <t>PROCESO DE SELECCIÓN DIRECTA SD-012  2014</t>
  </si>
  <si>
    <t>FRANCY LEONOR MOTTA MARTINEZ</t>
  </si>
  <si>
    <t>UC-066</t>
  </si>
  <si>
    <t>"MANTENIMIENTO DE EQUIPOS DE LOS LABORATORIOS DE LAS FACULTADES DE SALUD Y DE CIENCIAS EXACTAS Y NATURALES DE LA UNIVERSIDAD SURCOLOMBIANA" PARA EL GRUPO No.01: MANTENIMIENTO PREVENTIVO EQUIPOS DE LABORATORIOS FACULTAD DE CIENCIAS EXACTAS Y NATURALES, Y EL GRUPO No.02: MANTENIMIENTO PREVENTIVO DE MICROSCOPIOS DE LOS LABORATORIOS DE MICROBIOLOGIA, HISTOLOGÍA Y BIOLOGIA DE LA FACULTDAD DE SALUD.</t>
  </si>
  <si>
    <t>PROCESO DE COMPRA O ADQUISICIÓN SIMPLIFICADA DE BIENES No.012 CAS-2014</t>
  </si>
  <si>
    <t>UC-067</t>
  </si>
  <si>
    <t>"DOTACIÓN INTEGRAL Y PUESTA EN FUNCIONAMIENTO DEL LABORATORIO DE ORALIDAD EN LA SEDE PITALITO PARA EL PROGRAMA DE DERECHO DE LA FACULTAD DE CIENCIAS JURÍDICAS Y POLÍTICAS DE LA UNIVERSIDAD SURCOLOMBIANA".</t>
  </si>
  <si>
    <t>PROCESO DE COMPRA O ADQUISICIÓN SIMPLIFICADA DE BIENES No.010 de 2014</t>
  </si>
  <si>
    <t>PITALITO</t>
  </si>
  <si>
    <t>UC-068</t>
  </si>
  <si>
    <t>"ADECUACIÓN DE ÁREA DE ESTUDIO INFORMAL EXTERNA PARA ESTUDIANTES, FACULTAD DE SALUD DE LA UNIVERSIDAD SURCOLOMBIANA"</t>
  </si>
  <si>
    <t>PROCESO DE COMPRA O ADQUISICIÓN SIMPLIFICADA DE OBRA No.013 CAS-2014</t>
  </si>
  <si>
    <t>HENRY DUSSAN</t>
  </si>
  <si>
    <t>UC-069</t>
  </si>
  <si>
    <t>"SUMINISTRO DE MATERIALES ELÉCTRICOS PARA ATENDER LAS DIFERENTES NECESIDADES DE LA PLANTA FÍSICA DE LAS SEDES DE LA UNIVERSIDAD SURCOLOMBIANA"</t>
  </si>
  <si>
    <t>PROCESO DE COMPRA O ADQUISICIÓN SIMPLIFICADA DE BIENES No.015 CAS-2014</t>
  </si>
  <si>
    <t>CLAUDIA CONSTANZA CORDOBA TRILLEROS</t>
  </si>
  <si>
    <t>UC-070</t>
  </si>
  <si>
    <t>"COMPRA DE ELEMENTOS Y EQUIPOS PARA LOS LAORATORIOS DE BIOLOGÍA MOLECULAR, DE MICROBIOLOGÍA, HISTOLOGÍA Y DE SIMULACIÓN DE LA FACULTAD DE SALUD" - PARA EL GRUPO NO.01- EQUIPOS E INSUMO PARA EL LABORATORIO DE SIMULACIÓN. 
GRUPO No.02: EQUIPO PARA EL LABORATORIO DE BIOLOGÍA MOLECULAR.
GRUPO No.3: ACEITE DE INMERSIÓN PARA LOS LABORATORIOS DE MICROBIOLOGÍA E HISTOLOGÍA.</t>
  </si>
  <si>
    <t>PROCESO DE COMPRA O ADQUISICIÓN SIMPLIFICADA DE BIENES No.017 CAS-2014</t>
  </si>
  <si>
    <t>UC-071</t>
  </si>
  <si>
    <t>ADQUISICIÓN DE UNA ESTACIÓN DE EDICIÓN PROFESIONAL DE VIDEO, CON DESTINO AL LABORATORIO DE TELEVISIÓN DEL PROGRAMA DE COMUNICACIÓN SOCIAL Y PERIODISMO DE LA UNIVERSIDAD SURCOLOMBIANA.</t>
  </si>
  <si>
    <t>PROCESO DE COMPRA O ADQUISICIÓN SIMPLIFICADA DE BIENES No.014 CAS-2014</t>
  </si>
  <si>
    <t>INCODELCO LTDA</t>
  </si>
  <si>
    <t>UC-072</t>
  </si>
  <si>
    <t>"ADECUACIÓN DE OFICINAS DOCENTES DE PSICOPEDAGOGÍA E INGENIERÍA - OF 353 BLOQUE 16 - ALMACEN DEPORTIVO DE LA UNIVERSIDAD SURCOLOMBIANA"</t>
  </si>
  <si>
    <t>PROCESO DE COMPRA O ADQUISICIÓN SIMPLIFICADA DE OBRA No.018 CAS-2014</t>
  </si>
  <si>
    <t>SERVIQUIMICOS E.U.</t>
  </si>
  <si>
    <t>UC-073</t>
  </si>
  <si>
    <t>"ADQUISICIÓN DE EQUIPOS Y MATERIALES CON DESTINO A LOS LABORATORIOS DE CRUDOS, DERIVADOS Y CONSTRUCCIONES DE LA FACULTAD DE INGENIERÍA DE LA UNIVERSIDAD SURCOLOMBIANA" GRUPO No.01: ADQUISICIÓN DE EQUIPOS Y MATERIALES CON DESTINO AL LABORATORIO DE CRUDOS Y DERIVADOS.</t>
  </si>
  <si>
    <t>PROCESO DE COMPRA O ADQUISICIÓN SIMPLIFICADA DE BIENES No.016 CAS-2014</t>
  </si>
  <si>
    <t>EQUITEK INGENIERIA LIMITADA</t>
  </si>
  <si>
    <t>UC-074</t>
  </si>
  <si>
    <t>"ADQUISICIÓN DE EQUIPOS Y MATERIALES CON DESTINO A LOS LABORATORIOS DE CRUDOS, DERIVADOS Y CONSTRUCCIONES DE LA FACULTAD DE INGENIERÍA DE LA UNIVERSIDAD SURCOLOMBIANA" GRUPO No.02: ADQUISICIÓN DE EQUIPOS Y MATERIALES CON DESTINO AL LABORATORIO DE CONSTRUCCIONES.</t>
  </si>
  <si>
    <t>QUIMIREL SAS</t>
  </si>
  <si>
    <t>UC-075</t>
  </si>
  <si>
    <t xml:space="preserve">realizar la “COMPRA DE ELEMENTOS Y EQUIPOS PARA LOS LABORATORIOS DE BIOLOGÍA Y QUÍMICA DE LA FACULTAD DE CIENCIAS EXACTAS DE LA UNIVERSIDAD SURCOLOMBIANA”. </t>
  </si>
  <si>
    <t>PROCESO DE COMPRA O ADQUISICIÓN SIMPLIFICADA DE BIENES No.020 CAS-2014</t>
  </si>
  <si>
    <t>NEGOCIOS Y GESTIÓN LTDA</t>
  </si>
  <si>
    <t>UC-076</t>
  </si>
  <si>
    <t xml:space="preserve">contratar la “ADQUISICIÓN DE PAPELERÍA Y ÚTILES DE OFICINA DE LA DE LA UNIVERSIDAD SURCOLOMBIANA”. </t>
  </si>
  <si>
    <t>SUMINSITROS</t>
  </si>
  <si>
    <t>PROCESO DE COMPRA O ADQUISICIÓN SIMPLIFICADA DE BIENES No.022 CAS-2014</t>
  </si>
  <si>
    <t>EN EJECUCIÓN</t>
  </si>
  <si>
    <t>TACTICAL SECURITY SAS</t>
  </si>
  <si>
    <t>UC-077</t>
  </si>
  <si>
    <t>ADQUISICIÓN DE EQUIPOS ANALIZADOR DE ESPECTRO DE MARCA TÁCTICA SECURITY CON DESTINO AL LABORATORIO DE COMUNICACIONES DEL PROGRAMA DE INGENIERÍA ELECTRÓNICA DE LA FACULTAD DE INGENIERÍA DE LA UNIVERSIDAD SURCOLOMBIANA</t>
  </si>
  <si>
    <t>PROCESO DE COMPRA O ADQUISICIÓN SIMPLIFICADA DE BIENES No.024 CAS-2014</t>
  </si>
  <si>
    <t>ALVARO NIÑO CORTÉS</t>
  </si>
  <si>
    <t>UC-0078</t>
  </si>
  <si>
    <t xml:space="preserve">COMPRA E INSTALACION DE EQUIPO DE TRANSPORTE VERTICAL TIPO ASCENSOR PARA LOS EDIFICIOS DE ECONOMIA PARA CUATRO (4) NIVELES; EQUIPO EN EL EDIFICIO DE ARTES PARA CINCO (5) NIVELES; ESTRUCTURA METALICA MAS EQUIPO PARA CUATRO (4) NIVELES EN BIBLIOTECA CENTRAL; ESTRUCTURA METALICA MAS EQUIPO PARA CUATRO (4) NIVELES EN BIBLIOTECA FACULTAD DE SALUD; MODERNIZACION Y REEMPLAZO DE EQUIPO EXISTENTE EN EDIFICIO ADMINISTRATIVO PARA SIETE (7) NIVELES </t>
  </si>
  <si>
    <t>INIVTACIÓN ABREVIADA 053 DE 2014</t>
  </si>
  <si>
    <t>MIGUEL FERNANDO CASTILLO ZABALA</t>
  </si>
  <si>
    <t>UC - 079</t>
  </si>
  <si>
    <t>"ADQUISICIÓN DE UNIFORMES E IMPLEMENTOS DEPORTIVOS PARA ESTUDIANTES Y FUNCIONARIOS DE LA UNIVERSIDAD SURCOLOMBIANA"</t>
  </si>
  <si>
    <t>PROCESO DE COMPRA O ADQUISICIÓN SIMPLIFICADA DE BIENES No.026 CAS-2014</t>
  </si>
  <si>
    <t>UC - 080</t>
  </si>
  <si>
    <t>ADECUACIÓN Y MEJORAMIENTO DE AREA PARA ESTACIONAMIENTO EN EDIFICIO FACULTAD DE ECONOMÍA DE LA UNIVERSIDAD SURCOLOMBIANA</t>
  </si>
  <si>
    <t>PROCESO DE COMPRA O ADQUISICIÓN SIMPLIFICADA DE OBRA No.028 CAS-2014</t>
  </si>
  <si>
    <t>LUIS CARLOS GUEVARA GAVIRIA</t>
  </si>
  <si>
    <t>UC - 081</t>
  </si>
  <si>
    <t>"AMPLIACIÓN DE PARQUEADERO EN LA SEDE PITALITO DE LA UNIVERSIDAD SURCOLOMBIANA"</t>
  </si>
  <si>
    <t>PROCESO DE COMPRA O ADQUISICIÓN SIMPLIFICADA DE OBRA No.029 CAS-2014</t>
  </si>
  <si>
    <t>INGEMCO E.U.</t>
  </si>
  <si>
    <t>UC-082</t>
  </si>
  <si>
    <t xml:space="preserve">“INTERVENTORÍA TÉCNICA, ADMINISTRATIVA Y FINANCIERA AL CONTRATO DE “COMPRA E INSTALACIÓN DE EQUIPO DE TRANSPORTE VERTICAL TIPO ASCENSOR PARA LOS EDIFICIOS DE ECONOMÍA PARA CUATRO (4) NIVELES; EQUIPO EN EL EDIFICIO DE ARTES PARA CINCO (5) NIVELES; ESTRUCTURA METÁLICA MÁS EQUIPO PARA CUATRO (4) NIVELES EN BIBLIOTECA CENTRAL; ESTRUCTURA METÁLICA MÁS EQUIPO PARA CUATRO (4) NIVELES EN BIBLIOTECA FACULTAD DE SALUD; MODERNIZACIÓN Y REEMPLAZO DE EQUIPO EXISTENTE EN EDIFICIO ADMINISTRATIVO PARA SIETE (7) NIVELES.”  </t>
  </si>
  <si>
    <t>SELECCIÓN DIRECTA No.013-2014</t>
  </si>
  <si>
    <t>CRISALLTEX S.A</t>
  </si>
  <si>
    <t>UC-083</t>
  </si>
  <si>
    <t>"SUMINISTRO DE DOTACIÓN (VESTIDOS DE LABOR Y CALZADO) PARA LOS TRABAJADORES OFICIALES Y PERSONAL ADMINISTRATIVO DE LA UNIVERSIDAD SURCOLOMBIANA" PARA EL GRUPO No.01: Dotación destinada a las damas compuesto por un conjunto (Vestido / blusa y falda o blusa y pantalon)</t>
  </si>
  <si>
    <t>PROCESO DE COMPRA O ADQUISICIÓN SIMPLIFICADA DE BIENES No.021 - 2014</t>
  </si>
  <si>
    <t>COMERCIALIZADORA ARTURO CALLE SAS</t>
  </si>
  <si>
    <t>UC-084</t>
  </si>
  <si>
    <t>"SUMINISTRO DE DOTACIÓN (VESTIDOS DE LABOR Y CALZADO) PARA LOS TRABAJADORES OFICIALES Y PERSONAL ADMINISTRATIVO DE LA UNIVERSIDAD SURCOLOMBIANA" PARA EL GRUPO No.02: Dotación destinada a los caballeros compuesto por una camisa y un pantalón)</t>
  </si>
  <si>
    <t>OLGA PATRICIA GONZALEZ VALENCIANO</t>
  </si>
  <si>
    <t>UC-085</t>
  </si>
  <si>
    <t>" CONSULTORÍA PARA REALIZAR EL ESTUDIO DE DISEÑO ESTRUCTURAL, Y ESTUDIO DE SUELOS DEL BLOQUE PARA AULAS MULTIPLES EN LA SEDE PITALITO DE LA UNIVERSIDAD SURCOLOMBIANA"</t>
  </si>
  <si>
    <t>SELECCIÓN DIRECTA No.019-2014</t>
  </si>
  <si>
    <t>UC-086</t>
  </si>
  <si>
    <t>PROCESO DE COMPRA O ADQUISICIÓN SIMPLIFICADA DE BIENES No.033 CAS - 2014</t>
  </si>
  <si>
    <t>ANYELA PATRICIA MEDINA PINTO</t>
  </si>
  <si>
    <t>UC-087</t>
  </si>
  <si>
    <t>"ADQUISICIÓN DE TINTAS, TONNER, RODILLOS Y CARTUCHOS PARA IMPRESORA DE LA UNIVERSIDAD SURCOLOMBIANA"</t>
  </si>
  <si>
    <t>PROCESO DE COMPRA O ADQUISICIÓN SIMPLIFICADA DE BIENES No.031 CAS - 2014</t>
  </si>
  <si>
    <t>FELIPE CHARRY QUINTANA</t>
  </si>
  <si>
    <t>UC-088</t>
  </si>
  <si>
    <t>CONSULTORÍA EN LA MODALIDAD DE ASESORÍA CONTABLE DIRIGIDA REALIZAR EL AVALÚO TÉCNICO Y ACTUALIZACIÓN DE LOS ACTIVOS FIJOS DE PROPIEDAD DE LA UNIVERSIDAD SURCOLOMBIANA</t>
  </si>
  <si>
    <t>PORDESO DE SELECCIÓN DIRECTA SD-020-2014</t>
  </si>
  <si>
    <t>XSYSTEM LTDA</t>
  </si>
  <si>
    <t>UC-089</t>
  </si>
  <si>
    <t>“ADQUISICIÓN DEL SOFWARE PROJECT  STANDRD LICENCIA ACADÉMICA CON SOFTWARE ASSURANCE POR 2 AÑOS PARA EL LABORATORIO TECNOLOGÍCO “JOSÉ IGNACIO HEMBUZ PALOMINO” DE LA FACULTAD DE ECONOMÍA Y ADMINISTRACIÓN DE LA UNIVERSIDAD SURCOLOMBIANA.”</t>
  </si>
  <si>
    <t>PROCESO DE COMPRA O ADQUISICIÓN SIMPLIFICADA DE BIENES CAS-034 - 2014</t>
  </si>
  <si>
    <t>UNIVERSO HEWLETT PACKARD (UHP S.A.)</t>
  </si>
  <si>
    <t>UC-90</t>
  </si>
  <si>
    <t>"ADQUISICIÓN DE EQUIPOS DE COMPUTO PARA LAS DIFERENTES DEPENDENCIAS ACADEMICAS Y ADMINISTRATIVAS DE LA UNIVERSIDAD SURCOLOMBIANA”.</t>
  </si>
  <si>
    <t>PROCESO DE COMPRA O ADQUISICIÓN SIMPLIFICADA DE BIENES -037 CAS - 2014</t>
  </si>
  <si>
    <t>ESRI COLOMBIA S.A..S.</t>
  </si>
  <si>
    <t>UC-091</t>
  </si>
  <si>
    <t>"ADQUISICIÓN DEL SOFTWARE ARCGIS DESKTOP LAB PAK PARA 31 USUARIOS PARA EL LABORATORIO TECNOLÓGICOS "JOSE IGNACIO HEMBUZ PALOMINO" DE LA FACULTAD DE ECONOMÍA Y ADMINISTRACIÓN DE LA UNIVERSIDAD SURCOLOMBIANA"</t>
  </si>
  <si>
    <t>PROCESO SELECCIÓN DIRECTA SD-014-2014</t>
  </si>
  <si>
    <t>UC-092</t>
  </si>
  <si>
    <t xml:space="preserve">“ADQUISICIÓN  ACTUALIZACIÓN Y AMPLIACIÓN LICENCIAS DEL SOFTWARE IBM SPSS STATISTICS PALA / 40 USUARIOS DE LA MARCA IBM SOFTWARE GROUP PARA EL LABORATORIO TECNOLÓGICO “JOSÉ IGNACIO HEMBUZ PALOMINO” DE LA FACULTAD DE ECONOMÍA Y ADMINISTRACIÓN DE LA  UNIVERSIDAD SURCOLOMBIANA”. </t>
  </si>
  <si>
    <t>PROCESO DE SELECCIÓN DIRECTA SD-017 - 2014</t>
  </si>
  <si>
    <t>MARIA DEL SOCORRO POLANCO</t>
  </si>
  <si>
    <t>UC - 093</t>
  </si>
  <si>
    <t>"ADQUISICIÓN DE EQUIPOS Y MAQUINAS DE OFICINA PARA TODAS LAS DEPENDENCIAS DE LA UNIVERSIDAD SURCOLOMBIANA"</t>
  </si>
  <si>
    <t>PROCESO DE COMPRA O ADQUISICIÓN SIMPLIFICADA DE BIENES CAS-032 - 2014</t>
  </si>
  <si>
    <t>UC-094</t>
  </si>
  <si>
    <t xml:space="preserve">“ADQUISICIÓN ACTUALIZACIÓN Y/O COMPRA ACADEMICA DEL SOFTWARE ATLAS TI, STATA, EVIEWS, ETNOGRAPH, RISK SIMULATOR, END NOTE, NVIVO 10 Y PEAT 2013 PARA EL LABORATORIO TECNOLÓGICO “JOSÉ IGNACIO HEMBUZ PALOMINO” DE LA FACULTAD DE ECONOMÍA Y ADMINISTRACIÓN DE LA UNIVERSIDAD SURCOLOMBIANA”.  </t>
  </si>
  <si>
    <t>PROCESO DE SELECCIÓN DIRECTA SD-018 - 2014</t>
  </si>
  <si>
    <t>UC-95</t>
  </si>
  <si>
    <t>"ADQUISICIÓN DE ACCESORIOS DE COMUNICACIÓN PARA LAS DIFERENTES DEPENDENCIAS ACADEMICAS Y ADMINISTRATIVAS DE LA UNIVERSIDAD SURCOLOMBIANA"</t>
  </si>
  <si>
    <t>PROCESO DE COMPRA O ADQUISICIÓN SIMPLIFICADA DE BIENES -040 CAS - 2014</t>
  </si>
  <si>
    <t>DESICIONES LOGISTICA SAS</t>
  </si>
  <si>
    <t>uc-96</t>
  </si>
  <si>
    <t xml:space="preserve">“ADQUISICIÓN RENOVACIÓN DEL SOFTWARE PROMODEL LAB 20 USUARIOS PARA EL LABORATORIO TECNOLOGICO “JOSÉ IGNACIO HEMBUZ PALOMINO” DE LA FACULTAD DE ECONOMIA Y ADMINISTRACIÓN DE LA UNIVERSIDAD SURCOLOMBIANA”. </t>
  </si>
  <si>
    <t>PROCESO SD. 022 DE 2014</t>
  </si>
  <si>
    <t>UC-097</t>
  </si>
  <si>
    <t>"ADECUACIONES PARA LA INSTALACIONES DE AIRES ACONDICIONADOS Y OTROS EQUIPOS PARA TODAS LAS UNIDADES OPERATIVAS DE LA UNIVERSIDAD SURCOLOMBIANA"</t>
  </si>
  <si>
    <t>PROCESO DE COMPRA O ADQUISICIÓN SIMPLIFICADA DE obraNo.042 - CAS 2014</t>
  </si>
  <si>
    <t>LIDA VICTORIA CORTES SOTO</t>
  </si>
  <si>
    <t>UC-098</t>
  </si>
  <si>
    <t>"ADQUISICIÓN DE INSTRUMENTOS MUSICALES, PARA LOS GRUPOS REPRESENTATIVOS DE LA UNIDADES OPERATIVAS DE NEIVA, PITALITO, GARZÓN Y LA PLATA DE LA UNIVERSIDAD SURCOLOMBIANA"</t>
  </si>
  <si>
    <t>PROCESO DE COMPRA O ADQUISICIÓN SIMPLIFICADA DE BIENES No.038 - CAS 2014</t>
  </si>
  <si>
    <t>WILSON ENRIQUE MURCIA CHARRY</t>
  </si>
  <si>
    <t>UC-99</t>
  </si>
  <si>
    <t>"REMODELACION Y ADECUACION DE OFICINAS Y BATERIA SANITARIA DEL BLOQUE DE LA FACULTAD DE INGENIERIA EN LA SEDE CENTRAL DE LA UNIVERSIDAD SURCOLOMBIANA"</t>
  </si>
  <si>
    <t>PROCESO DE COMPRA O ADQUISICIÓN SIMPLIFICADA DE OBRA No.043 - CAS 20014</t>
  </si>
  <si>
    <t>SALAZAR AYERBE INGENIERIA &amp; ARQUITECTURA S.A.S.</t>
  </si>
  <si>
    <t>UC-100</t>
  </si>
  <si>
    <t>"ADECUACIONES Y MANTENIMIENTO NECESARIOS PARA EL CAMBIO DE CUBIERTA DEL EDIFICIO ADMINISTRATIVO Y DE POSTGRADOS DE LA UNIVERSIDAD SURCOLOMBIANA"</t>
  </si>
  <si>
    <t>PROCESO DE COMPRA O ADQUISICIÓN SIMPLIFICADA DE OBRA No.046 - CAS 2014</t>
  </si>
  <si>
    <t>NOVASOFT SAS</t>
  </si>
  <si>
    <t>UC-101</t>
  </si>
  <si>
    <t>"ADQUISICIÓN RENOVACIÓN Y/O ACTUALIZACIÓN DEL SOFTWARE NOVASOFT PARA EL LABORATORIO DE TECNOLOGÍCO "JOSÉ IGNACIO HEMBUZ PALOMINO" DE LA FACULTAD  DE ECONOMÍA Y ADMINISTRACIÓN DE LA UNIVERSIDAD SURCOLOMBIANA"</t>
  </si>
  <si>
    <t>PROCESO DE SELECCIÓN DIRECTA  SD No.021 -2014</t>
  </si>
  <si>
    <t>WILSON ENRIQUE RIVERA GOMEZ</t>
  </si>
  <si>
    <t>UC-102</t>
  </si>
  <si>
    <t>“IMPERMEABILIZACIÓN DE VIGACANALES Y PLACAS PLANAS DE CUBIERTAS DE LA SALA DE INFORMATICA DE LA SEDE DE GARZÓN DE LA UNIVERSIDAD SURCOLOMBIANA”.</t>
  </si>
  <si>
    <t>PROCESO DE COMPRA O ADQUISICIÓN SIMPLIFICADA DE OBRA No.045 CAS.</t>
  </si>
  <si>
    <t>AIRES NEIVA LTDA</t>
  </si>
  <si>
    <t>uc-103</t>
  </si>
  <si>
    <t xml:space="preserve">“COMPRA E INSTALACION BASICA DE AIRES ACONDICIONADOS PARA TODAS LAS UNIDADES OPERATIVAS DE LA UNIVERSIDAD SURCOLOMBIANA”. </t>
  </si>
  <si>
    <t>INVITACIÓN ABREVIADA # 054 DE 2014</t>
  </si>
  <si>
    <t>CAESCA S.A.S.</t>
  </si>
  <si>
    <t>UC-104</t>
  </si>
  <si>
    <t>"ADQUISICIÓN DE UN VEHICULO DE TRANSPORTE DE PASAJEROS PARA LA REALIZACIÓN DE PRACTICAS ACADEMICAS EXTRAMUROS Y EN GENERAL, PARA EL DESPLAZAMIENTO DE ESTUDIANTES, DOCENTES, DOCENTES Y/O FUNCIONARIOS DE LA UNIVERSIDAD SURCOLOMBIANA"</t>
  </si>
  <si>
    <t>PROCESO DE COMPRA O ADQUISICIÓN SIMPLIFICADA DE BIENES No.048 CAS.</t>
  </si>
  <si>
    <t>UC-105</t>
  </si>
  <si>
    <t>"ADQUISICIÓN DE TRAJES PARA LOS GRUPOS FOLCLORICOS PRESENTATIVOS DE LA UNIVERSIDAD SURCOLOMBIANA DE LAS SEDES NEIVA, PITALITO, GARZON Y LA PLATA DE LA UNIVERSIDAD SURCOLOMBIANA"</t>
  </si>
  <si>
    <t>PROCESO DE COMPRA O ADQUISICIÓN SIMPLIFICADA DE BIENES No.051 BIENES.</t>
  </si>
  <si>
    <t>LILIANA ELVIRA BLANCO PEREZ</t>
  </si>
  <si>
    <t>UC-106</t>
  </si>
  <si>
    <t xml:space="preserve">CONSULTORÍA EN LA  MODALIDAD DE ESTUDIO DE DISEÑO ESTRUCTURAL, ARQUITECTÓNICO Y PAISAJÍSTICO, DISEÑO ELÉCTRICO, DISEÑO HIDRÁULICO PARA LAS ZONAS VERDES DEL CAMPUS CENTRAL DE LA UNIVERSIDAD SURCOLOMBIANA.” </t>
  </si>
  <si>
    <t>PROCESO DE SELECCIÓN DIRECTA - SD -023 DE 2014</t>
  </si>
  <si>
    <t>HERNANDO DIAZ LLANO</t>
  </si>
  <si>
    <t>UC-107</t>
  </si>
  <si>
    <t>CONSULTORÍA EN LA MODALIDAD DE ESTUDIO DE SUELOS Y DISEÑOS ESTRUCTURAL PARA LA INSTALACIÓN DE ESTRUCTURA METÁLICA DE CUBIERTA DE POLIDEPORTIVO Y DE PUENTE PEATONAL METÁLICO EN LA SEDE DE GARZÓN DE LA UNIVERSIDAD SURCOLOMBIANA</t>
  </si>
  <si>
    <t>PROCESO DE SD No.024 DE 2014.</t>
  </si>
  <si>
    <t>ALDANA Y CIA S.AS.</t>
  </si>
  <si>
    <t>UC-108</t>
  </si>
  <si>
    <t>REMODELACIÓN Y ADECUACIÓN DE LA OFICINA JURÍDICA EN LA SEDE ADMINISTRATIVA DE LA UNIVERSIDAD SURCOLOMBIANA.”</t>
  </si>
  <si>
    <t>PROCESO DE COMPRA O ADQUISICIÓN SIMPLIFICADA DE OBRA No.047 CAS.</t>
  </si>
  <si>
    <t>BIOVERDE PRODUCTOS Y SERVICIOS AMBIENTALES S.A.S.</t>
  </si>
  <si>
    <t>UC.109</t>
  </si>
  <si>
    <t xml:space="preserve">“SUMINISTRO E INSTALACIÓN DE CONTENEDORES PARA LA DISPOSICIÓN TEMPORAL DE RESIDUOS HOSPITALARIOS, PELIGROS Y SIMILARES EN LAS SEDES DEL DEPARTAMENTO DEL HUILA DE LA UNIVERSIDAD SURCOLOMBIANA”. </t>
  </si>
  <si>
    <t>PROCESO DE COMPRA O ADQUISICIÓN SIMPLIFICADA DE BIENES No.055.</t>
  </si>
  <si>
    <t>PETROLEUM TOTAL EQUIPMENT S.A.S.</t>
  </si>
  <si>
    <t>UC-110</t>
  </si>
  <si>
    <t>Contratar la “COMPRA DE EQUIPOS Y ELEMENTOS PARA EL LABORATORIO DE CRUDOS Y DERIVADOS DE LA UNIVERSIDAD SURCOLOMBIANA”.</t>
  </si>
  <si>
    <t xml:space="preserve"> Porceso de Compra o Adquisición Simplificada de Bienes No.054 CAS – 2014</t>
  </si>
  <si>
    <t>UC-111</t>
  </si>
  <si>
    <t xml:space="preserve">Contratar la “ADQUISICIÓN DE UN DISPOSITIVO ESPECIALIZADO EN SEGURIDAD Y BALANCEO DE CARGA (F5 NETWORKS) PARA EL CENTRO DE TECNOLOGÍA DE LA UNIVERSIDAD SURCOLOMBIANA”. </t>
  </si>
  <si>
    <t>Proceso de Compra o Adquisición Simplificada de Bienes No.053 – CAS 2014</t>
  </si>
  <si>
    <t>VD EL MUNDO A SUS PIES S.A.S.</t>
  </si>
  <si>
    <t>UC-112</t>
  </si>
  <si>
    <t xml:space="preserve">Contratar el “SUMINISTRO DE DOTACIÓN DE CALZADO PARA TRABAJADORES OFICIALES Y PERSONAL ADMINISTRATIVO DE LA UNIVERSIDAD SURCOLOMBIANA” </t>
  </si>
  <si>
    <t>Proceso de Compra o Adquisición Simplificada de Bienes No.056- CAS 2014</t>
  </si>
  <si>
    <t>B. P &amp; PARTNERS S.A.S.</t>
  </si>
  <si>
    <t>UC-113</t>
  </si>
  <si>
    <t xml:space="preserve">Realizar a todo costo, la “OBRA PARA AMPLIACIÓN PARQUEADERO DE MOTOS FRENTE A ILEUSCO Y CONSTRUCCIÓN DE LAVAMANOS PARA EL RESTAURANTE LA VENADA DE LA SEDE CENTRAL DE LA UNIVERSIDAD SURCOLOMBIANA”. </t>
  </si>
  <si>
    <t>Proceso de Compra o Adquisición Simplificada de Obra No.058 – CAS 2014</t>
  </si>
  <si>
    <t>INVERSIONES GOVAL S.A.S.</t>
  </si>
  <si>
    <t>UC-114</t>
  </si>
  <si>
    <t>Contratar a todo costo para la “ADECUACIÓN DE PUESTO DE TRABAJO EN LA VICERRECTORÍA ACADÉMICA DE LA UNIVERSIDAD SURCOLOMBIANA.”</t>
  </si>
  <si>
    <t>Proceso de Compra o Adquisición Simplificada de Obra No.057- CAS 2014</t>
  </si>
  <si>
    <t>CONSORCIO MB INGENIERIA.</t>
  </si>
  <si>
    <t>UC-115</t>
  </si>
  <si>
    <t xml:space="preserve">Contratar la “CONSTRUCCIÓN DE BLOQUE DE SIETE AULAS EN LA SEDE LA PLATA DE LA UNIVERSIDAD SURCOLOMBIANA”. </t>
  </si>
  <si>
    <t>Proceso de la Licitación No.008 de 2014</t>
  </si>
  <si>
    <t>NORMA PATRICIA RAMIREZ CUENCA</t>
  </si>
  <si>
    <t>UC-116</t>
  </si>
  <si>
    <t>Contratar mediante consultoría en la  Modalidad de “INTERVENTORIA TÉCNICA, ADMINISTRATIVA Y FINANCIERA AL CONTRATO DE OBRA CON OBJETO DE CONTRATAR LA  “CONSTRUCCION DE BLOQUE DE SIETE AULAS EN LA SEDE LA PLATA DE LA UNIVERSIDAD SURCOLOMBIANA”</t>
  </si>
  <si>
    <t>Proceso de Selección Directa SD-0025-2014</t>
  </si>
  <si>
    <t xml:space="preserve">UNIVERSIDAD SURCOLOMBIANA </t>
  </si>
  <si>
    <t xml:space="preserve">CAMILO ANDRES NUÑEZ </t>
  </si>
  <si>
    <t>FE-001</t>
  </si>
  <si>
    <t>Prestar servicios de asesoria jurìdica a los proyectos de proyeccion social que se desarrollen en la facultad de educaciòn</t>
  </si>
  <si>
    <t xml:space="preserve">REGIMEN DERECHO PRIVADO </t>
  </si>
  <si>
    <t xml:space="preserve">HUILA </t>
  </si>
  <si>
    <t xml:space="preserve">NEIVA </t>
  </si>
  <si>
    <t xml:space="preserve">EN EJECUCION </t>
  </si>
  <si>
    <t>MARIA FERNANDA MENDEZ SANCHEZ</t>
  </si>
  <si>
    <t>1</t>
  </si>
  <si>
    <t>FE-002</t>
  </si>
  <si>
    <t>Prestar servicios de apoyo a la gestion administrativa a la coordinacion de proyeccion social de la facultad de educacion</t>
  </si>
  <si>
    <t>CARLOS ANTONIO HERMIDA GUILLERMO</t>
  </si>
  <si>
    <t>FE-003</t>
  </si>
  <si>
    <t>prestar servicios de asesoria y apoyo en el sistema de gestion integral del instituto de Lenguas Extranjeras de la usco "ILEUSCO"</t>
  </si>
  <si>
    <t xml:space="preserve">REGIMEN DERECHO PRIVADO  </t>
  </si>
  <si>
    <t>NIEVA</t>
  </si>
  <si>
    <t xml:space="preserve">EN EJECICION </t>
  </si>
  <si>
    <t>MERCEDES TORRES GONZÁLEZ</t>
  </si>
  <si>
    <t>5</t>
  </si>
  <si>
    <t>FE-004</t>
  </si>
  <si>
    <t>Prestar sus servicios de apoyo a la gestión administrativa en el Instituto de Lenguas Extranjeras de la Universidad Surcolombiana ILEUSCO cohorte I y II del año 2014</t>
  </si>
  <si>
    <t>ROCIO REYES HERRERA</t>
  </si>
  <si>
    <t>7</t>
  </si>
  <si>
    <t>FE-005</t>
  </si>
  <si>
    <t>2</t>
  </si>
  <si>
    <t>FE-006</t>
  </si>
  <si>
    <t>Prestar sus servicios de apoyo y asesoría financiera y administrativa a los proyectos del Instituto de Lenguas Extranjeras de la Universidad Surcolombiana ILEUSCO cohorte I y II del año 2014</t>
  </si>
  <si>
    <t>JULIAN CABRERA JIMENEZ</t>
  </si>
  <si>
    <t>FE-007</t>
  </si>
  <si>
    <t>Prestar sus servicios de apoyo profesional y académico en el Laboratorio Tell me more del Instituto de Lenguas Extranjeras de la Universidad Surcolombiana ILEUSCO cohorte I y II del año 2014</t>
  </si>
  <si>
    <t>LIQUIDADO</t>
  </si>
  <si>
    <t>JORGE BARRERA INGENIERIA  Y/O JOBAINCO</t>
  </si>
  <si>
    <t>FE-008</t>
  </si>
  <si>
    <t>Adecuacion y mantenimiento de oficinas del primer piso de la facultad d educacion donde actualmente estan ubicados los programas de pedagogia infantil, matematicas y ciencias naturales</t>
  </si>
  <si>
    <t xml:space="preserve">liquidado </t>
  </si>
  <si>
    <t>DANIEL DUSSAN MERA</t>
  </si>
  <si>
    <t>4</t>
  </si>
  <si>
    <t>FE-009</t>
  </si>
  <si>
    <t xml:space="preserve">Prestar sus sevicios de Apoyo a la Gestion Administrativa en las Especializaciones de "Integracion Educativa para la Discapacidad", "Comunicación y Creatividad para la Docencia" y "Pedagogia de la Expresion Ludica" de la Facultad de Educacion, sede Neiva </t>
  </si>
  <si>
    <t>EN EJECUCION</t>
  </si>
  <si>
    <t>FE-010</t>
  </si>
  <si>
    <t>SE COMPROMETE CON LA UNIVERSIDAD A PRESTAR SUS SERVICIOS DE APOYO A LA GESTION ADMINISTRATIVA EN EL PROGRAMA DE MAESTRIA EN EDUCACION Y CULTURA DE PAZ.</t>
  </si>
  <si>
    <t>REGIMEN DE CONTRATACION PRIVADA</t>
  </si>
  <si>
    <t>GLADYS VARGAS ALMARIO</t>
  </si>
  <si>
    <t>FE-011</t>
  </si>
  <si>
    <t>ANDREA DEL MAR MARIN CAMELO</t>
  </si>
  <si>
    <t>FE-012</t>
  </si>
  <si>
    <t xml:space="preserve">Prestar sus servicios como Apoyo a la Gestión Administrativa en el Diplomado en Docencia Universitaria Grupo I, de la Universidad Surcolombiana, periodo A del año 2014 – sede Neiva y La Plata. </t>
  </si>
  <si>
    <t>GUILLERMO ANDRES VALENCIA ABELLO</t>
  </si>
  <si>
    <t>FE-013</t>
  </si>
  <si>
    <t>Prestar el servicio de restaurante En las Instalaciones de la Universidad Surcolombiana sede Neiva, del encuentro de Estudiantes y Docentes del Diplomado en Docencia Universitaria GRUPO I sede Neiva.</t>
  </si>
  <si>
    <t>NATALIA ANDREA PIEDRAHITA MOTTA</t>
  </si>
  <si>
    <t>FE-014</t>
  </si>
  <si>
    <t>Prestar sus servicios profesionales de asesoría, asistencia y apoyo a la gestión administrativa y académica del Programa de Maestría en Educación Área de Profundización, Diseño, Gestión y Evaluación Curricular, semestre A de 2014, de la Facultad de Educación, sede Neiva.</t>
  </si>
  <si>
    <t>WILSON ROBERTOPERDOMO CORTES</t>
  </si>
  <si>
    <t>FE-015</t>
  </si>
  <si>
    <t>Prestar sus servicios profesionales para el diseño y ejecución de estrategias comunicativas que permitan dinamizar las relaciones y los procesos internos y externos del Programa de Maestría en Educación, Área de Profundización, Diseño, Gestión y Evaluación Curricular, semestre A de 2014.</t>
  </si>
  <si>
    <t>FE-016</t>
  </si>
  <si>
    <t>Entregar a titulo de venta equipos de cómputo, equipos de ayuda audiovisual y aires acondicionados con su respectiva instalación con destino al Instituto de Lenguas Extranjeras de la Universidad Surcolombiana ILEUSCO cohorte II del año 2014</t>
  </si>
  <si>
    <t xml:space="preserve">SEFENET </t>
  </si>
  <si>
    <t>FE-017</t>
  </si>
  <si>
    <t>Prestar los servicios de publicidad radial promocionando los diferentes cursos de idiomas que se ofrecen en el Instituto de Lenguas Extranjeras de la Universidad Surcolombiana ILEUSCO de la Facultad de Educación en la segunda programación del año 2014</t>
  </si>
  <si>
    <t xml:space="preserve">LUISA FERNANDA FANDIÑO/ATLAS </t>
  </si>
  <si>
    <t>FE-018</t>
  </si>
  <si>
    <t>suministro de tiuqtes aèreos para el equipo de trabajo agentes educativos vinculados al proyecto de Cero a Siempre</t>
  </si>
  <si>
    <t xml:space="preserve">ORGANIZACIÓN RADIAL OLIMPICA </t>
  </si>
  <si>
    <t>FE-019</t>
  </si>
  <si>
    <t>Prestar el servicio de publicidad radial promocionando los diferentes cursos de idiomas que ofrecen en el Instituto de Lenguas Extranjeras de la Universidad Surcolombiana ILEUSCO de la Facultad de Educación en la segunda programación del año 2014</t>
  </si>
  <si>
    <t xml:space="preserve">CARLOS EDUARDO HERRERA MOSQUERA </t>
  </si>
  <si>
    <t>FE-020</t>
  </si>
  <si>
    <t>Entregar a titulo de venta equipos de cómputo, equipos de ayuda audiovisual y aires acondicionados con su respectiva instalación con destino al Instituto de Lenguas Extranjeras de la Universidad Surcolombiana ILEUSCO cohorte I del año 2014</t>
  </si>
  <si>
    <t xml:space="preserve">FE-021 </t>
  </si>
  <si>
    <t>Entregar a titulo de venta implementos de aseo y cafetería con destino al Instituto de Lenguas Extranjeras de la Universidad Surcolombiana ILEUSCO cohorte I del año 2014</t>
  </si>
  <si>
    <t>YENNY PATRICIA CHAVARRO PACHECO</t>
  </si>
  <si>
    <t>0</t>
  </si>
  <si>
    <t>FE-022</t>
  </si>
  <si>
    <t>Prestar servicios de apoyo a la Gestiòn Adtva en el desarrollo de actividades de archivistica a la coordinaciòn de proyeccion social de la facultad de educacion</t>
  </si>
  <si>
    <t>MARIO ANDRES SOTELO LUNA</t>
  </si>
  <si>
    <t>FE-023</t>
  </si>
  <si>
    <t>Prestar servicios de apoyo a la Gestiòn Adtva a la coordinaciòn de proyeccion social de la facultad de educacion</t>
  </si>
  <si>
    <t xml:space="preserve">OSCAR FELIPE DIAZ </t>
  </si>
  <si>
    <t>FE-024</t>
  </si>
  <si>
    <t>Orientar conocimientos profesionales como docente invitado en el desarrollo de los cursos de inglés en el Instituto de Lenguas Extranjeras de la Universidad Surcolombiana ILEUSCO cohorte I del año 2014, con un total de 70 horas cátedra.</t>
  </si>
  <si>
    <t>HECTOR EDUARDO CLEVES DIAZ</t>
  </si>
  <si>
    <t>FE-025</t>
  </si>
  <si>
    <t>Orientar conocimientos profesionales como docente invitado en el desarrollo de los cursos de inglés en el Instituto de Lenguas Extranjeras de la Universidad Surcolombiana ILEUSCO cohorte I del año 2014, con un total de 210 horas cátedra.</t>
  </si>
  <si>
    <t>LEONARDO ORTIZ FRANCO</t>
  </si>
  <si>
    <t>FE-026</t>
  </si>
  <si>
    <t>Orientar conocimientos profesionales como docente invitado en el desarrollo de los cursos de inglés en el Instituto de Lenguas extranjeras de la Universidad Surcolombiana ILEUSCO cohorte I del año 2014, con un total de 140 horas cátedra.</t>
  </si>
  <si>
    <t xml:space="preserve">LUIS ALFONSO VARGAS </t>
  </si>
  <si>
    <t>FE-027</t>
  </si>
  <si>
    <t>CARLOS ALBERTO SÁNCHEZ MANRIQUE</t>
  </si>
  <si>
    <t>FE-028</t>
  </si>
  <si>
    <t>Orientar conocimientos profesionales como docente invitado en el desarrollo de los cursos de inglés en el Instituto de Lenguas extranjeras de la Universidad Surcolombiana ILEUSCO cohorte I del año 2014, con un total de 210 horas cátedra.</t>
  </si>
  <si>
    <t xml:space="preserve">CARLOS ALBERTO HUEJE </t>
  </si>
  <si>
    <t>FE-029</t>
  </si>
  <si>
    <t>EVER ARMANDO VARGAS</t>
  </si>
  <si>
    <t>FE-030</t>
  </si>
  <si>
    <t>Orientar conocimientos profesionales como docente invitado en el desarrollo de los cursos de inglés en el Instituto de Lenguas extranjeras de la Universidad Surcolombiana ILEUSCO cohorte I del año 2014, con un total de 70 horas cátedra.</t>
  </si>
  <si>
    <t>JENIFFER SILVA CARDOZO</t>
  </si>
  <si>
    <t>FE-031</t>
  </si>
  <si>
    <t xml:space="preserve">AMERICA STEPHANY ALVARADO RODRIGUEZ </t>
  </si>
  <si>
    <t>FE-032</t>
  </si>
  <si>
    <t xml:space="preserve">LUZ ANDREA VARGAS ADAMES </t>
  </si>
  <si>
    <t>FE-033</t>
  </si>
  <si>
    <t>LUZ DARY TORRES GONZALEZ</t>
  </si>
  <si>
    <t>FE-034</t>
  </si>
  <si>
    <t>EYLIN CAROLINA DIAZ TORRES</t>
  </si>
  <si>
    <t>8</t>
  </si>
  <si>
    <t>FE-035</t>
  </si>
  <si>
    <t xml:space="preserve">SANDRA MERCEDES PARRA </t>
  </si>
  <si>
    <t>FE-036</t>
  </si>
  <si>
    <t xml:space="preserve">NORMA CONSTANZA BASTO </t>
  </si>
  <si>
    <t>FE-037</t>
  </si>
  <si>
    <t xml:space="preserve">EDISSON RODRIGUEZ QUINTERO </t>
  </si>
  <si>
    <t>FE-038</t>
  </si>
  <si>
    <t xml:space="preserve">MARIA VICTORIA CARVAJAL </t>
  </si>
  <si>
    <t>FE-039</t>
  </si>
  <si>
    <t>SORY MILDRED GALLO DIAZ</t>
  </si>
  <si>
    <t>FE-040</t>
  </si>
  <si>
    <t>MARIA ALEJANDRA PERDOMO LEYVA</t>
  </si>
  <si>
    <t>FE-041</t>
  </si>
  <si>
    <t xml:space="preserve">JULIAN ANDRES RODRIGUEZ CASTRO </t>
  </si>
  <si>
    <t>FE-042</t>
  </si>
  <si>
    <t>FE-043</t>
  </si>
  <si>
    <t>Orientar conocimientos profesionales como docente invitado en el desarrollo de los cursos de ingles en el Instituto de Lenguas Extranjeras de la Universidad Surcolombiana ILEUSCO cohorte II del año 2014 con un total de 140 horas catedra</t>
  </si>
  <si>
    <t>FE-044</t>
  </si>
  <si>
    <t xml:space="preserve">IVAN GABRIEL DIAZ </t>
  </si>
  <si>
    <t>FE-045</t>
  </si>
  <si>
    <t xml:space="preserve">Se compromete con la Universidad presta sus servicios de apoyo a la Gestion Administrativa en el Programa de Maestría en Educacion y Cultura de Paz  </t>
  </si>
  <si>
    <t xml:space="preserve">GENTIL MURCIA DIAZ </t>
  </si>
  <si>
    <t>FE-046</t>
  </si>
  <si>
    <t xml:space="preserve">IVONNE CAROLINA RIVERA </t>
  </si>
  <si>
    <t>FE-047</t>
  </si>
  <si>
    <t xml:space="preserve">DORIS CONSUELO CASAS </t>
  </si>
  <si>
    <t>FE-048</t>
  </si>
  <si>
    <t>JUAN GABRIEL SOLÓRZANO</t>
  </si>
  <si>
    <t>FE-049</t>
  </si>
  <si>
    <t>DIANA MARCELA MEDINA NARVAEZ</t>
  </si>
  <si>
    <t>FE-050</t>
  </si>
  <si>
    <t>OLGA LUCIA MONTEALEGRE GRANADOS</t>
  </si>
  <si>
    <t>FE-051</t>
  </si>
  <si>
    <t>DIEGO OMAR FLOREZ LUGO</t>
  </si>
  <si>
    <t>FE-052</t>
  </si>
  <si>
    <t xml:space="preserve">LINA CONSTANZA HOME </t>
  </si>
  <si>
    <t>FE-053</t>
  </si>
  <si>
    <t xml:space="preserve">MAROLLY ANDREA VARGAS </t>
  </si>
  <si>
    <t>FE-054</t>
  </si>
  <si>
    <t xml:space="preserve">NATALIA CORREDOR </t>
  </si>
  <si>
    <t>FE-055</t>
  </si>
  <si>
    <t>MARIA FERNANDA JAIME OSORIO</t>
  </si>
  <si>
    <t>FE-056</t>
  </si>
  <si>
    <t xml:space="preserve">MAURICIO GUTIERREZ </t>
  </si>
  <si>
    <t>FE-057</t>
  </si>
  <si>
    <t xml:space="preserve">FABIAN ANDRES GAONA </t>
  </si>
  <si>
    <t>FE-058</t>
  </si>
  <si>
    <t>FE-059</t>
  </si>
  <si>
    <t>Orientar conocimientos profesionales como docente invitado en el desarrollo de los cursos de inglés en el Instituto de Lenguas extranjeras de la Universidad Surcolombiana ILEUSCO cohorte II del año 2014, con un total de 70 horas cátedra.</t>
  </si>
  <si>
    <t>FE-060</t>
  </si>
  <si>
    <t>FE-061</t>
  </si>
  <si>
    <t>Orientar conocimientos profesionales como docente invitado en el desarrollo de los cursos de inglés en el Instituto de Lenguas extranjeras de la Universidad Surcolombiana ILEUSCO cohorte II del año 2014, con un total de 140 horas cátedra.</t>
  </si>
  <si>
    <t>SANDRA MERCEDES PARRA</t>
  </si>
  <si>
    <t>FE-062</t>
  </si>
  <si>
    <t>FE-063</t>
  </si>
  <si>
    <t xml:space="preserve">DANIEL FERNANDO TORRES </t>
  </si>
  <si>
    <t>FE-064</t>
  </si>
  <si>
    <t>FE-065</t>
  </si>
  <si>
    <t>JOHN EDISON DEVIA FIERRO</t>
  </si>
  <si>
    <t>FE-066</t>
  </si>
  <si>
    <t xml:space="preserve">LUIS ALFONSO VANEGAS </t>
  </si>
  <si>
    <t>FE-067</t>
  </si>
  <si>
    <t xml:space="preserve">GENTIL MURCIA MOLINA </t>
  </si>
  <si>
    <t>FE-068</t>
  </si>
  <si>
    <t xml:space="preserve">MAURICIO GUTIEREZ </t>
  </si>
  <si>
    <t>FE-069</t>
  </si>
  <si>
    <t>LUZ ANDREA VARGAS</t>
  </si>
  <si>
    <t>FE-070</t>
  </si>
  <si>
    <t>FE-071</t>
  </si>
  <si>
    <t>Orientar conocimientos profesionales como docente invitado en el desarrollo de los cursos de inglés en el Instituto de Lenguas extranjeras de la Universidad Surcolombiana ILEUSCO cohorte II del año 2014, con un total de 210 horas cátedra.</t>
  </si>
  <si>
    <t>CARLOS ALBERTO SANCHEZ MANRIQUE</t>
  </si>
  <si>
    <t>FE-072</t>
  </si>
  <si>
    <t>SEFENET</t>
  </si>
  <si>
    <t>FE-073</t>
  </si>
  <si>
    <t>Prestar el servicio de publicidad radial promocionando los diferentes cursos de idiomas que se ofrecen en el Instituto de Lenguas Extranjeras de la Universidad Surcolombiana ILEUSCO facultad de Educación en la tercera programación del año 2014.</t>
  </si>
  <si>
    <t xml:space="preserve">JHON EFRAIN SANCHEZ </t>
  </si>
  <si>
    <t>FE-074</t>
  </si>
  <si>
    <t>ORGANIZACIÓN RADIAL OLIMPICA</t>
  </si>
  <si>
    <t>FE-075</t>
  </si>
  <si>
    <t>FE-076</t>
  </si>
  <si>
    <t>Entregar a titulo de venta papelería y útiles de oficina con destino al Instituto de Lenguas Extranjeras de la Universidad Surcolombiana ILEUSCO cohorte I del año 2014,</t>
  </si>
  <si>
    <t>201/01/2014</t>
  </si>
  <si>
    <t xml:space="preserve">YULY MORA VASQUEZ </t>
  </si>
  <si>
    <t>FE-077</t>
  </si>
  <si>
    <t xml:space="preserve">suminitro de fotocopias para el desarrollo de las actividades previstas en el convenio suscritoa entre la universidad surcolombiana y la fundaciòn Plan </t>
  </si>
  <si>
    <t>JUAN CARLOS CUELLAR</t>
  </si>
  <si>
    <t>FE-078</t>
  </si>
  <si>
    <t>Prestar sus servicios como Apoyo a la Gestión Administrativa a asesoría Académica del programa de Maestría  en Educación Física período A del año 2014 sede Neiva</t>
  </si>
  <si>
    <t>NELSON ABEL PALACIO CERQUERA</t>
  </si>
  <si>
    <t>FE-079</t>
  </si>
  <si>
    <t>SE COMPROMETE CON LA UNIVERSIDAD A ENTREGAR A TITULO DE VENTA UN COMPUTADOR PORTÁTIL, UN VIDEO BEAM Y UN DISCO DURO PORTABLE, NECESARIO PARA EL BUEN DESARROLLO ACADÉMICO Y ADMINISTRATIVO DEL PROGRAMA DE LA MAESTRIA EN EDUCACION Y CULTURA DE PAZ.</t>
  </si>
  <si>
    <t>COMPRAVENTA  Y/O SUMINISTROS</t>
  </si>
  <si>
    <t>INVERSIONES L.J.C.</t>
  </si>
  <si>
    <t>FE-080</t>
  </si>
  <si>
    <t>SE COMPROMETE CON LA UNIVERSIDAD A PRESTAR SERVICIOS DE ALOJAMIENTO,RESTAURANTE Y ALQUILER DE SALA PARA LOS DOCENTES INVITADOS AL PROGRAMA DE MAESTRIA EN EDUCACION Y CULTURA DE PAZ.</t>
  </si>
  <si>
    <t>COMPRAS Y/O SUMINISTROS</t>
  </si>
  <si>
    <t>GONZALO JIMENEZ RODRIGUEZ</t>
  </si>
  <si>
    <t>FE-081</t>
  </si>
  <si>
    <t>SE COMPROMETE CON LA UNIVERSIDAD  A ORIENTAR CONOCIMIENTOS PROFESIONALES COMO DOCENTE EXTERNO O INVITADO, EN EL DESARROLLO DEL PROGRAMA DE MAESTRIA EN EDUCACION Y CULTURA DE PAZ, COHORTE II - PRIMER SEMESTRE.</t>
  </si>
  <si>
    <t xml:space="preserve">REGIMEN DE CONTRATACIÓN PRIVADA </t>
  </si>
  <si>
    <t xml:space="preserve">MANUEL SANTIAGO ESCOBAR </t>
  </si>
  <si>
    <t>FE-082</t>
  </si>
  <si>
    <t xml:space="preserve">PRESTAR SERVICIOS TECNOLOGICOS </t>
  </si>
  <si>
    <t xml:space="preserve">NELSON DARIO ROJAS </t>
  </si>
  <si>
    <t>FE-083</t>
  </si>
  <si>
    <t>SE COMPROMETE CON LA UNIVERSIDAD  A ORIENTAR CONOCIMIENTOS PROFESIONALES COMO DOCENTE EXTERNO O INVITADO, EN EL DESARROLLO DEL PROGRAMA DE MAESTRIA EN EDUCACION Y CULTURA DE PAZ, COHORTE I - TERCER SEMESTRE.</t>
  </si>
  <si>
    <t xml:space="preserve">ANGELA MARIA DEL ROSARIO </t>
  </si>
  <si>
    <t>FE-084</t>
  </si>
  <si>
    <t>SE COMPROMETE CON LA UNIVERSIDAD A ORIENTAR CONOCIMIENTOS PROFESIONALES COMO DOCENTE EXTERNO O INVITADO, EN EL DESARROLLO DEL PROGRAMA DE MAESTRIA EN EDUCACION Y CULTURA DE PAZ, COHORTE I TERCER SEMESTRE.</t>
  </si>
  <si>
    <t xml:space="preserve">JUAN CARLOS AMADOR </t>
  </si>
  <si>
    <t>FE-085</t>
  </si>
  <si>
    <t>SE COMPROMETE CON LA UNIVERSIDAD A ORIENTAR CONOCIMIENTOS PROFESIONALES COMO DOCENTE EXTERNO O INVITADO, EN EL DESARROLLO DEL PROGRAMA DE MAESTRIA EN EDUCACION Y CULTURA DE PAZ.</t>
  </si>
  <si>
    <t>JOSE DARIO GUZMAN RODRIGUEZ</t>
  </si>
  <si>
    <t>FE-086</t>
  </si>
  <si>
    <t xml:space="preserve">SE COMPROMETE CON LA UNIVERSIDAD A ORIENTAR CONOCIMIENTOS PROFESIONALES COMO DOCENTE EXTERNO O INVITADO, DICTADO VEINTE (20) HORAS DE ASESORIA A DOS (2) GRUPOS, EN EL PROYECTO DE GRADO.        </t>
  </si>
  <si>
    <t xml:space="preserve">MARTHA PATRICIA  OBREGON </t>
  </si>
  <si>
    <t>FE-087</t>
  </si>
  <si>
    <t>Orientar conocimientos Profesionales como docente invitado en el desarrollo de la Especializacion "Integracion Educativa para la Discapacidad" Cohorte XVII, primer periodo a realizarse en la Universidad Surcolombiana sede Neiva, dictando veintidos (22) horas de catedra en la asignatura "Desarrollo Humano"</t>
  </si>
  <si>
    <t>MARTHA CLARA VANEGAS SILVA</t>
  </si>
  <si>
    <t>FE-088</t>
  </si>
  <si>
    <t>Orientar conocimientos Profesionales como docente invitado en el desarrollo de la Especializacion "Integracion Educativa para la Discapacidad" Cohorte XVII, primer periodo a realizarse en la Universidad Surcolombiana sede Neiva, dictando veintidos (22) horas de catedra en la asignatura "Educacion Especial"</t>
  </si>
  <si>
    <t>DANIEL FERNANO TORRES</t>
  </si>
  <si>
    <t>FE-089</t>
  </si>
  <si>
    <t>WILSON BURGOS AROCA</t>
  </si>
  <si>
    <t>FE-090</t>
  </si>
  <si>
    <t xml:space="preserve">JOHN EDISON DEVIA FIERRO </t>
  </si>
  <si>
    <t>FE-091</t>
  </si>
  <si>
    <t>FE-092</t>
  </si>
  <si>
    <t>FE-093</t>
  </si>
  <si>
    <t xml:space="preserve">DIEGO ALBERTO POLO </t>
  </si>
  <si>
    <t>FE-094</t>
  </si>
  <si>
    <t>Orientar conocimientos Profesionales como docente invitado en el desarrollo de la Especializacion "Integracion Educativa para la Discapacidad, Comunicacion y creatividad para la Docencia y Pedagogia de la Expresion Ludica" Cohorte XVI, segundo periodo a realizarse en la Universidad Surcolombiana sede Neiva, dictando diez (10) horas de catedra en la asignatura "Seminarios de Tecnologias de la Informacion y la Comunicacion"</t>
  </si>
  <si>
    <t>JAIME MONJE MAHECHA</t>
  </si>
  <si>
    <t>FE-095</t>
  </si>
  <si>
    <t>Orientar conocimientos Profesionales como docente invitado en el desarrollo de la Especializacion "Pedagogia de la Expresion Ludica" Cohorte XVII, primer periodo a realizarse en la Universidad Surcolombiana sede Neiva, dictando dieciocho (18) horas de catedra en la asignatura "Componente Flexible - Ludiexpresion Deportiva"</t>
  </si>
  <si>
    <t>FE-096</t>
  </si>
  <si>
    <t>Orientar conocimientos Profesionales como docente invitado en el desarrollo de la Especializacion "Pedagogia de la Expresion Ludica" Cohorte XVI, segundo periodo a realizarse en la Universidad Surcolombiana sede Neiva, dictando veintidos (22) horas de catedra en la asignatura "Taller de Autorreconocimiento I y II"</t>
  </si>
  <si>
    <t xml:space="preserve">GIOVANNY CORDOBA </t>
  </si>
  <si>
    <t>FE-097</t>
  </si>
  <si>
    <t>Orientar conocimientos Profesionales como docente invitado en el desarrollo de la Especializacion "Integracion Educativa para la Discapacidad" Cohorte XVI, segundo periodo a realizarse en la Universidad Surcolombiana sede Neiva, dictando dieciocho (18) horas de catedra en la asignatura "Componente Flexible - Sordos"</t>
  </si>
  <si>
    <t>MARTHA ELENA MUÑOZ</t>
  </si>
  <si>
    <t>FE-098</t>
  </si>
  <si>
    <t>CARLOS EDUARDO CHAUX TOVAR</t>
  </si>
  <si>
    <t>FE-099</t>
  </si>
  <si>
    <t xml:space="preserve">ENTREGAR FOTOCOPIADORAA EN CALIDAD DE VENTA </t>
  </si>
  <si>
    <t>COMPRA Y/O SUMINISTRO</t>
  </si>
  <si>
    <t>FE-100</t>
  </si>
  <si>
    <t>Orientar conocimientos Profesionales como docente invitado en el desarrollo de la Especializacion "Pedagogia de la Expresion Ludica" Cohorte XVI, segundo periodo a realizarse en la Universidad Surcolombiana sede Neiva, dictando dieciocho (18) horas de catedra en la asignatura "Componente Flexible - Ludiexpresion Deportiva"</t>
  </si>
  <si>
    <t>PRESTCION DE SERVICIOS PROFESIONALES</t>
  </si>
  <si>
    <t xml:space="preserve">FE-101 </t>
  </si>
  <si>
    <t>Orientar conocimientos Profesionales como docente invitado en el desarrollo de la Especializacion "Integracion Educativa para la Discapacidad" Cohorte XVI, segundo periodo a realizarse en la Universidad Surcolombiana sede Neiva, dictando doce (12) horas de catedra en la asignatura "Curriculo y Adecuaciones Primera y Segunda Parte"</t>
  </si>
  <si>
    <t>horas de catedra en "Ludimatematicas" y diez (10) horas de catedra en "Curriculo y Adecuaciones Ciencias Naturales"</t>
  </si>
  <si>
    <t>ALCIDES PARRA ROJAS</t>
  </si>
  <si>
    <t>FE-102</t>
  </si>
  <si>
    <t>Orientar conocimientos Profesionales como docente invitado en el desarrollo de la Especializacion "Pedagogia de la Expresion Ludica" Cohorte XVI, segundo periodo a realizarse en la Universidad Surcolombiana sede Neiva, dictando veintidos (22) horas de catedra en la asignatura "Literaludica"</t>
  </si>
  <si>
    <t xml:space="preserve">MARIA CRISTINA ANDRADE </t>
  </si>
  <si>
    <t>FE-103</t>
  </si>
  <si>
    <t>Orientar conocimientos Profesionales como docente invitado en el desarrollo de las Especializaciones "Integracion Educativa para la Discapacidad y Pedagogia de la Expresion Ludica" Cohorte XVI, segundo periodo a realizarse en la Universidad Surcolombiana sede Neiva, dictando cuarenta y dos (42) horas de catedra en las siguientes asignaturas: diez (10) horas de catedra en la asignatura "Curriculo y Adecuaciones Matematicas", veintidos (22) horas de catedra en "Ludimatematicas" y diez (10) horas de catedra en "Curriculo y Adecuaciones Ciencias Naturales"</t>
  </si>
  <si>
    <t xml:space="preserve">LINDA CLARISA PASQUEL </t>
  </si>
  <si>
    <t>FE-104</t>
  </si>
  <si>
    <t>Prestar servicios de apoyo a la gestion administrtiva y acadèmica en el manejo del aula inteligente y el aula multimedial 430 de la facultad de educacion</t>
  </si>
  <si>
    <t xml:space="preserve">MAYJEN VIVIANA VARGAS </t>
  </si>
  <si>
    <t>FE-105</t>
  </si>
  <si>
    <t>prestar sus servicios en la divulgacion y el empoderamiento de las actividades acadèmicas y de proyeccin social desarrolladas por la facultad de educacion</t>
  </si>
  <si>
    <t>PIEDAD CECILIA ORTEGA</t>
  </si>
  <si>
    <t>FE-106</t>
  </si>
  <si>
    <t>DOCENTE EXTERNO Y/O INVITADO</t>
  </si>
  <si>
    <t>FABIO DE JESUS JURADO</t>
  </si>
  <si>
    <t>FE-107</t>
  </si>
  <si>
    <t>OSCAR IVAN OLIVEROS</t>
  </si>
  <si>
    <t>FE-108</t>
  </si>
  <si>
    <t xml:space="preserve">MARTHA PATRICIA VIVES </t>
  </si>
  <si>
    <t>FE-109</t>
  </si>
  <si>
    <t>TOBIAS RENGIFO RENGIFO</t>
  </si>
  <si>
    <t>FE-110</t>
  </si>
  <si>
    <t xml:space="preserve">LUIS ALBERTO MALAGON </t>
  </si>
  <si>
    <t>FE-111</t>
  </si>
  <si>
    <t>FE-112</t>
  </si>
  <si>
    <t xml:space="preserve">Prestar sus servicios, para dar continuidad del proceso de autoevaluacion de acuerdo a las condiciones establecidas en el Decreto 1295 de 2010 por el cual se reglamenta el registro calificado y el modelo de autoevaluacion Institucional de las Especializaciones "Integracion Educativa para la Discapacidad, Comunicacion y Creatividad para la Docencia y Pedagogia de la Expresion Ludica" </t>
  </si>
  <si>
    <t xml:space="preserve">GERARDO ANDRES PERAN </t>
  </si>
  <si>
    <t>FE-113</t>
  </si>
  <si>
    <t xml:space="preserve">OFELIA RAMIREZ </t>
  </si>
  <si>
    <t>FE-114</t>
  </si>
  <si>
    <t>NAPOLEON MURCIA PEÑA</t>
  </si>
  <si>
    <t>FE-115</t>
  </si>
  <si>
    <t>MANUEL JOSE JIMENEZ RODRIGUEZ</t>
  </si>
  <si>
    <t>FE-116</t>
  </si>
  <si>
    <t>SE COMPROMETE CON LA UNIVERSIDAD A ORIENTAR CONOCIMIENTOS PROFESIONALES COMO DOCENTE EXTERNO O INVITADO, EN EL DESARROLLO DEL PROGRAMA DE MAESTRIA EN EDUCACION Y CULTURA DE PAZ, COHORTE II PRIMER SEMESTRE.</t>
  </si>
  <si>
    <t>JULIO ROBERTO JAIME SALAS</t>
  </si>
  <si>
    <t>FE-117</t>
  </si>
  <si>
    <t>FE-118</t>
  </si>
  <si>
    <t>Prestar el servicio de restaurante En las Instalaciones de la Universidad Surcolombiana sede La Plata, del encuentro de Estudiantes y Docentes del Diplomado en Docencia Universitaria sede La PLATA.</t>
  </si>
  <si>
    <t>LA PLATA</t>
  </si>
  <si>
    <t>FE-119</t>
  </si>
  <si>
    <t>Realizar el diseño diagramación e impresión de mosaicos placas de reconocimineto certificaciones personalizadas para la septima promoción del Instituto de Lenguas Extranjeras ILEUSCO y material publicitario para la proxima programación de ILEUSCO</t>
  </si>
  <si>
    <t>FRANCY LORENA MARTINEZ</t>
  </si>
  <si>
    <t>FE-120</t>
  </si>
  <si>
    <t xml:space="preserve">SE COMPROMETE CON LA UNIVERSIDAD AL SUMINISTRO DE TIQUETES AEREOS PARA LOS DOCENTES INVITADOS QUIENES VENDRAN DESDE LAS DIFERENTES CIUDADES DE COLOMBIA A LA SEDE DE NEIVA DE LA UNIVERSIDAD SURCOLOMBIANA. </t>
  </si>
  <si>
    <t>FE-121</t>
  </si>
  <si>
    <t>FE-122</t>
  </si>
  <si>
    <t>Prestar el servicio de publicidad radial promocionando los diferentes cursos de idiomas que ofrecen en el Instituto de Lenguas Extranjeras de la Universidad Surcolombiana ILEUSCO de la Facultad de Educación en la tercera programación del año 2014</t>
  </si>
  <si>
    <t xml:space="preserve">EDUAR PINZON OSORIO </t>
  </si>
  <si>
    <t>FE-123</t>
  </si>
  <si>
    <t>Entregar a título de venta muebles con destino al Diplomado en Docencia Universitaria sede Neiva</t>
  </si>
  <si>
    <t>FE-124</t>
  </si>
  <si>
    <t>Suministro de Fotocopias en el Diplomado en Docencia Universitaria sede NEIVA GRUPO I y sede LA PLATA</t>
  </si>
  <si>
    <t>OSCAR IVAN CARDOZO RUIZ</t>
  </si>
  <si>
    <t>FE-125</t>
  </si>
  <si>
    <t>Entregar a título de venta elementos de Mercadeo y Publicidad cons destino al Diplomado en Docencia Universitaria sede NEIVA GRUPO I y SEDE LA PLATA</t>
  </si>
  <si>
    <t>FE-126</t>
  </si>
  <si>
    <t>SE COMPROMETE CON LA UNIVERSIDAD A REALIZAR LA DIAGRAMACION, EDICION E IMPRESIÓN DE LOS MODULOS PARA LO ESTUDIANTES DE LA MAESTRIA EN EDUCACION Y CULTURA DE PAZ NECESARIOS PARA EL BUEN DESARROLLO ACADEMICO.</t>
  </si>
  <si>
    <t>FE-127</t>
  </si>
  <si>
    <t>SE COMPROMETE CON LA UNIVERSIDAD A ENTREGAR A TITULOS DE VENTA LOS ELEMENTOS DE PAPELERIA Y ÚTILES DE OFICINA NECESARIOS PARA EL DESARROLLO ACADÉMICO Y ADMINISTRATIVO DE LA MAESTRIA EN EDUCACION Y CULTURA DE PAZ.</t>
  </si>
  <si>
    <t>FE-128</t>
  </si>
  <si>
    <t>SE COMPROMETE CON LA UNIVERSIDAD AL SUMINISTRO DE FOTOCOPIAS, EN LA SEDE CENTRAL NEIVA DE LA UNIVERSIDAD SURCOLOMBIAN PARA LA MAESTRIA EN EDUCACION Y CULTURA DE PAZ.</t>
  </si>
  <si>
    <t>CARLOS EDUARDO HERREA</t>
  </si>
  <si>
    <t>FE-129</t>
  </si>
  <si>
    <t xml:space="preserve">ADQUISICION DE AIRES ACONDICIONADOS Y SILLAS PARA LAS DEPENDENCIAS DE LA FACULTAD DE EDUCACION </t>
  </si>
  <si>
    <t>FE-130</t>
  </si>
  <si>
    <t xml:space="preserve">Realizaar la diagramaciòn e impresiòn de instructivos de inducciòn para los estudiantes de pregrado de los programas de la facultad de educaciòn y los pendones de la oferta acadèmica de la Facultad de educacion </t>
  </si>
  <si>
    <t>FE-131</t>
  </si>
  <si>
    <t>Entregar a titulo de venta papelería y útiles de oficina con destino al Diplomado en Docencia Universitaria sede Neiva GRUPO I y sede La PLATA</t>
  </si>
  <si>
    <t>SURENVIOS S.A.S. /JOSE DUCARDO TRUJILLO ESPAÑA</t>
  </si>
  <si>
    <t>FE-132</t>
  </si>
  <si>
    <t>SERVICIO DE MENSAJERIA Y PORTE</t>
  </si>
  <si>
    <t xml:space="preserve">PRESTAACION DE SERVICIOS </t>
  </si>
  <si>
    <t xml:space="preserve">JESUS MARIA PINILLOS </t>
  </si>
  <si>
    <t>FE-133</t>
  </si>
  <si>
    <t>Orientar conocimientos profesionales en la Maestría en Educación Física.</t>
  </si>
  <si>
    <t>VICTOR JAIRO CHINCHILLA GUTIERREZ</t>
  </si>
  <si>
    <t>FE-134</t>
  </si>
  <si>
    <t xml:space="preserve">EDUARDO AGUSTO LOPEZ </t>
  </si>
  <si>
    <t>FE-135</t>
  </si>
  <si>
    <t xml:space="preserve">JOSE DARIO GUZMAN RODRIGUEZ </t>
  </si>
  <si>
    <t>FE-136</t>
  </si>
  <si>
    <t>SERGIO ALEJANDRO TORO AREVALO</t>
  </si>
  <si>
    <t>10127428-4</t>
  </si>
  <si>
    <t>FE-137</t>
  </si>
  <si>
    <t>RICARDO CUMACO CASTILLO</t>
  </si>
  <si>
    <t>FE-138</t>
  </si>
  <si>
    <t>FE-139</t>
  </si>
  <si>
    <t>ANULADO</t>
  </si>
  <si>
    <t>MARIA ELVIRA CARVAJAL</t>
  </si>
  <si>
    <t>FE-140</t>
  </si>
  <si>
    <t xml:space="preserve">MARCOS RAUL MEJIA </t>
  </si>
  <si>
    <t>FE-141</t>
  </si>
  <si>
    <t xml:space="preserve">GERMAN VARGAS </t>
  </si>
  <si>
    <t>FE-142</t>
  </si>
  <si>
    <t>GABRIEL ADOLFO RESTREPO</t>
  </si>
  <si>
    <t>FE-143</t>
  </si>
  <si>
    <t>TURISMO AMERICAN TURS</t>
  </si>
  <si>
    <t>FE-144</t>
  </si>
  <si>
    <t>SOCIEDAD HOTELERA FALLA</t>
  </si>
  <si>
    <t>FE-145</t>
  </si>
  <si>
    <t>Prestar servicios de alojamiento en la Hostería Los Dujos de la ciudad de Neiva, a los docentes invitados al Programa de Maestría en Educación Área de Profundización, Diseño, Gestión y Evaluación Curricular de acuerdo con oferta o cotización presentada el  20 de Enero  de 2014, la cual hace parte integral de la presente orden.</t>
  </si>
  <si>
    <t>FE-146</t>
  </si>
  <si>
    <t>Diagramación e impresión material litográfico y suministro de Fotocopias, con destino a la Maestría en Educación Física</t>
  </si>
  <si>
    <t xml:space="preserve">PAPELERIA EL DESCUENTO </t>
  </si>
  <si>
    <t>FE-147</t>
  </si>
  <si>
    <t>Entregar a titulo de venta papelería y útiles de oficina con destino a la Maestría en Educación Física.</t>
  </si>
  <si>
    <t xml:space="preserve">FRANCY LORENA MARTINEZ </t>
  </si>
  <si>
    <t>FE-148</t>
  </si>
  <si>
    <t>Suministro de Tiquetes aéreos para los docentes invitados, con destino a la Maestría en Educación Física, sede NEIVA .</t>
  </si>
  <si>
    <t>INVERSIONES LJC SAS</t>
  </si>
  <si>
    <t>FE-149</t>
  </si>
  <si>
    <t>Prestar servicio de Hospedaje y Restaurante a docentes invitados con destino a la Maestría en Educación Física</t>
  </si>
  <si>
    <t xml:space="preserve">MARIO ANDRES SOTELO LUNA </t>
  </si>
  <si>
    <t>FE-150</t>
  </si>
  <si>
    <t>Prestar servicios de  Apoyo a la Gestión Administrativa, manejo sala multimedial y sala de computo 336 a  la facultad de Educaciòn</t>
  </si>
  <si>
    <t xml:space="preserve">ALEJANDRIA LIBRERÍA </t>
  </si>
  <si>
    <t>FE-151</t>
  </si>
  <si>
    <t xml:space="preserve">Entregar a  titulo de venta matariel bibiografico para la Maestria en Educación y Cultura de Paz </t>
  </si>
  <si>
    <t xml:space="preserve">COMPRA Y/O SUMINISTRO </t>
  </si>
  <si>
    <t xml:space="preserve">LIQUIDADO </t>
  </si>
  <si>
    <t xml:space="preserve">NELSON ABEL PALACIOS CERQUERA </t>
  </si>
  <si>
    <t>FE-152</t>
  </si>
  <si>
    <t xml:space="preserve">Entegar a titulo de venta equipos de oficina para la Maestría en Educación y Cultua de Paz </t>
  </si>
  <si>
    <t xml:space="preserve">CLUB EMPRESARIAL Y DE NEGCIOS </t>
  </si>
  <si>
    <t>FE-153</t>
  </si>
  <si>
    <t xml:space="preserve">Prestar servicio de restaurante para la actividad de Bienestar programada para los estudiantes de la Maestria en Educación y Cultura de Paz </t>
  </si>
  <si>
    <t xml:space="preserve">MARIA LOURDES VARGAS </t>
  </si>
  <si>
    <t>FE-154-A</t>
  </si>
  <si>
    <t xml:space="preserve">Prestr servicio de restaurante para la actividad de Bienestar programada para la Celebración del Dia del Maetro para los docentes de la Facultad de Educación  </t>
  </si>
  <si>
    <t>LUIS ALFONO VANEGAS MEDINA</t>
  </si>
  <si>
    <t>FE-155</t>
  </si>
  <si>
    <t xml:space="preserve">PRESTAR SERVICIOS PROFESIONALES </t>
  </si>
  <si>
    <t>contratación DIRECTA</t>
  </si>
  <si>
    <t>FE-156</t>
  </si>
  <si>
    <t xml:space="preserve">SUMINISTRI DE EQUIPOS DE OFICINA </t>
  </si>
  <si>
    <t xml:space="preserve">ORDEN DE COMPRA </t>
  </si>
  <si>
    <t xml:space="preserve">TERMINADO </t>
  </si>
  <si>
    <t xml:space="preserve">MARTHA CLARA VANEGAS SILVA </t>
  </si>
  <si>
    <t>FE-157</t>
  </si>
  <si>
    <t>ORIENTAR CONOCIMIENTOS PROFESIONALES COMO DOCENTE INVITADO EN EL DESARROLLO DE LA ESPECIALIZACION INTEGRACION EDUCATIVA PARA LA DISCAPACIDAD COHORTE XVII PRIMER PERIODO A REALIZARSE EN LA UNIVERSIDAD SURCOLOMBIANA SEDE NEIVA, DICTANDO 22 HORAS DE CATEDRA EN LA ASIGNATURA INTEGRACION EDUCATIVA</t>
  </si>
  <si>
    <t>CONTRATO DOCENTE EXTERNO O INVITADO</t>
  </si>
  <si>
    <t>ANGEL MILLER ROA CRUZ</t>
  </si>
  <si>
    <t>FE-158</t>
  </si>
  <si>
    <t>ORIENTAR CONOCIMIENTOS PROFESIONALES COMO DOCENTE INVITADO EN EL DESARROLLO DE LA ESPECIALIZACION PEDAGOGIA DE LA EXPRESION LUDICA COHORTE XVII PRIMER PERIODO A REALIZARSE EN LA UNIVERSIDAD SURCOLOMBIANA SEDE NEIVA, DICTANDO 18 HORAS DE CATEDRA EN LA ASIGNATURA COMPONENTE FLEXIBLE LUDIEXPRESION ECOLOGICA</t>
  </si>
  <si>
    <t>LIQUUIDADO</t>
  </si>
  <si>
    <t>FE-159</t>
  </si>
  <si>
    <t>ENTREGAR A TITULO DE VENTA LOS ELEMENTOS DE PAPELERIA E INSUMOS DE OFICINA NECESARIOS PARA EL DESARROLLO DEL PROGRAMA DE LAS ESPECIALIZACIONES EN EDUCACION PEDAGOGIA DE LA EXPRESION LUDICA, COMUNICACIÓN Y CREATIVIDAD PARA LA DOCENCIA E INTEGRACION EDUCATIVA PARA LA DISCAPACIDAD</t>
  </si>
  <si>
    <t>FE-160</t>
  </si>
  <si>
    <t>ENTREGAR A TITULO DE VENTA LOS ELEMENTOS DE CAFETERIA NECESARIOS PARA EL DESARROLLO  DE LAS ESPECIALIZACIONES EN EDUCACION PEDAGOGIA DE LA EXPRESION LUDICA, COMUNICACIÓN Y CREATIVIDAD PARA LA DOCENCIA E INTEGRACION EDUCATIVA PARA LA DISCAPACIDAD</t>
  </si>
  <si>
    <t>FE-161</t>
  </si>
  <si>
    <t>ENTREGAR A TITULO DE VENTAEQUIPOS AUDIVISUALES Y DE COMPUTO (VIDEO BEAM, COMPUTADOR PORTATIL Y COMPUTADOR DE ESCRITORIO) NECESARIOS PARA EL DESARROLLO  DE LAS ESPECIALIZACIONES EN EDUCACION PEDAGOGIA DE LA EXPRESION LUDICA, COMUNICACIÓN Y CREATIVIDAD PARA LA DOCENCIA E INTEGRACION EDUCATIVA PARA LA DISCAPACIDAD</t>
  </si>
  <si>
    <t xml:space="preserve">CARLOS EDUARDO CHAUX TOVAR </t>
  </si>
  <si>
    <t>FE-162</t>
  </si>
  <si>
    <t xml:space="preserve">VENTA DE TONNER Y MANTENIMIENTO DE FOTOCOPIADORAS </t>
  </si>
  <si>
    <t>1,075,229,357</t>
  </si>
  <si>
    <t>FE-163</t>
  </si>
  <si>
    <t>Prestar sus servicios como apoyo a la gestión administrativa en el curso Programa de Formación Pedagógica para Profesionales sede Neiva GRUPO II.</t>
  </si>
  <si>
    <t>EJECUCION</t>
  </si>
  <si>
    <t xml:space="preserve">JAZMIN ANDREA OLAYA MUÑOZ </t>
  </si>
  <si>
    <t>FE-164</t>
  </si>
  <si>
    <t>A prestar sus servicios de asesoría, asistencia y apoyo a la gestión administrativa y académica del programa de Maestría en Educación y Cultura de Paz, periodo 2014-B.</t>
  </si>
  <si>
    <t xml:space="preserve">EN EJECUCIÓN </t>
  </si>
  <si>
    <t>LUIS CARLOS RODRIGUEZ RAMIREZ</t>
  </si>
  <si>
    <t>FE-165</t>
  </si>
  <si>
    <t>ORIENTAR CONOCIMIENTOS PROFESIONALES COMO DOCENTE INVITADO EN EL DESARROLLO DE LAS ESPECIALIZACIONES INTEGRACION EDUCATIVA PARA LA DISCAPACIDAD, PEDAGOGIA DE LA EXPRESION LUDICA Y COMUNUICACION Y CREATIVIDAD PARA LA DOCENCIA COHORTE XVI TERCER PERIODO A REALIZARSE EN LA UNIVERSIDAD SURCOLOMBIANA SEDE NEIVA, DICTANDO 24 HORAS DE CATEDRA EN LA ASIGNATURA TRABAJO DE GRADO</t>
  </si>
  <si>
    <t>LUIS ALFONSO VANEGAS MEDINA</t>
  </si>
  <si>
    <t>FE-166</t>
  </si>
  <si>
    <t>ORIENTAR CONOCIMIENTOS PROFESIONALES COMO DOCENTE INVITADO EN LA COHORTE III DE ILEUSCO CON UNA INTENSIDAD DE 70 HORAS CATEDRA</t>
  </si>
  <si>
    <t>FE-167</t>
  </si>
  <si>
    <t>ORIENTAR CONOCIMIENTOS PROFESIONALES COMO DOCENTE INVITADO EN LA COHORTE III DE ILEUSCO CON UNA INTENSIDAD DE 140 HORAS CATEDRA</t>
  </si>
  <si>
    <t>FE-168</t>
  </si>
  <si>
    <t>FE-169</t>
  </si>
  <si>
    <t>GENTIL MURCIA MOLINA</t>
  </si>
  <si>
    <t>FE-170</t>
  </si>
  <si>
    <t>LUZ ANDREA VARGAS ADAMES</t>
  </si>
  <si>
    <t>FE-171</t>
  </si>
  <si>
    <t>ORIENTAR CONOCIMIENTOS PROFESIONALES COMO DOCENTE INVITADO EN LA COHORTE III DE ILEUSCO CON UNA INTENSIDAD DE 280 HORAS CATEDRA</t>
  </si>
  <si>
    <t>JORGE ENRIQUE LUCERO RIVERA</t>
  </si>
  <si>
    <t>FE-172</t>
  </si>
  <si>
    <t>FE-173</t>
  </si>
  <si>
    <t>SANDRA MERCEDES PARRA TRUJILLO</t>
  </si>
  <si>
    <t>FE-174</t>
  </si>
  <si>
    <t>JHON EFRAIN SANCHEZ BOLAÑOS</t>
  </si>
  <si>
    <t>FE-175</t>
  </si>
  <si>
    <t xml:space="preserve">JUAN GABRIEL SOLORZANO </t>
  </si>
  <si>
    <t>FE-176</t>
  </si>
  <si>
    <t>MAURICIO GUTIERREZ MOSQUERA</t>
  </si>
  <si>
    <t>FE-177</t>
  </si>
  <si>
    <t>FE-178</t>
  </si>
  <si>
    <t>DANIEL FERNANDO TORRES CHARRY</t>
  </si>
  <si>
    <t>FE-179</t>
  </si>
  <si>
    <t>NORMA CONSTANZA BASTO SALAS</t>
  </si>
  <si>
    <t>FE-180</t>
  </si>
  <si>
    <t>MARIA VICTORIA CARVAJAL HOYOS</t>
  </si>
  <si>
    <t>FE-181</t>
  </si>
  <si>
    <t>JULIAN ANDRES RODRIGUEZ CASTRO</t>
  </si>
  <si>
    <t>FE-182</t>
  </si>
  <si>
    <t>HECTOR ESDUARDO CLAVES DIAZ</t>
  </si>
  <si>
    <t>FE-183</t>
  </si>
  <si>
    <t>LINDA CLARISA PASQUEL BEDOYA</t>
  </si>
  <si>
    <t>34,567,474</t>
  </si>
  <si>
    <t>FE-184</t>
  </si>
  <si>
    <t>EL CONTRATISTA, se compromete a prestar sus servicios de apoyo a la gestion administrativa del programa de Maestria en Didactica del Ingles</t>
  </si>
  <si>
    <t>$7,200,000</t>
  </si>
  <si>
    <t xml:space="preserve">WILSON  ROBERTO  PERDOMO </t>
  </si>
  <si>
    <t>FE-185</t>
  </si>
  <si>
    <t>$10,000,000</t>
  </si>
  <si>
    <t>CATALINA GARCES CASTAÑEDA</t>
  </si>
  <si>
    <t>FE-186</t>
  </si>
  <si>
    <t xml:space="preserve">APOYO A LA GESTION ADMINISTRATIVA PARA LA PROYECCION SOCIAL DE LA FACULTAD DE EDUCACION </t>
  </si>
  <si>
    <t xml:space="preserve">JAIRO SILVA QUIZA </t>
  </si>
  <si>
    <t>FE-187</t>
  </si>
  <si>
    <t xml:space="preserve">EL CONTRATISTA, de profesión Licenciado en Educación Física con Maestría en Educación, se compromete con LA UNIVERSIDAD a prestar sus servicios profesionales como Coordinador Académico del Programa de Maestría en Educación en las Áreas de: Profundización, Diseño, Gestión y Evaluación Curricular y,  Docencia e Investigación Universitaria en los semestres B de 2014, de la Facultad de Educación, sede Neiva. </t>
  </si>
  <si>
    <t>DORIS CONSUELO CASAS ROA</t>
  </si>
  <si>
    <t>FE-188</t>
  </si>
  <si>
    <t>FE-189</t>
  </si>
  <si>
    <t>OSCAR FELIPE DIAZ FLOREZ</t>
  </si>
  <si>
    <t>FE-190</t>
  </si>
  <si>
    <t>EVER ARMANDO VARGAS ADAMES</t>
  </si>
  <si>
    <t>FE-191</t>
  </si>
  <si>
    <t>IVONNE CAROLINA RIVERA CORRALES</t>
  </si>
  <si>
    <t>FE-192</t>
  </si>
  <si>
    <t>FE-193</t>
  </si>
  <si>
    <t>FE-194</t>
  </si>
  <si>
    <t>FE-195</t>
  </si>
  <si>
    <t>NATALIA CORREDOR TOVAR</t>
  </si>
  <si>
    <t>FE-196</t>
  </si>
  <si>
    <t>FE-197</t>
  </si>
  <si>
    <t>FABIAN ANDRES GAONA OVALLE</t>
  </si>
  <si>
    <t>FE-198</t>
  </si>
  <si>
    <t>EDISSON RODRIGUEZ QUINTERO</t>
  </si>
  <si>
    <t>FE-199</t>
  </si>
  <si>
    <t>MARTHA ELENA MUÑOZ BAHAMON</t>
  </si>
  <si>
    <t>FE-200</t>
  </si>
  <si>
    <t>AMERICA STEPHANY ALVARADO RODRIGUEZ</t>
  </si>
  <si>
    <t>FE-201</t>
  </si>
  <si>
    <t>MARTHA PATRICIA OBREGON SILVA</t>
  </si>
  <si>
    <t>FE-202</t>
  </si>
  <si>
    <t>ORIENTAR CONOCIMIENTOS PROFESIONALES COMO DOCENTE INVITADO EN EL DESARROLLO DE LA ESPECIALIZACION INTEGRACION EDUCATIVA PARA LA DISCAPACIDAD COHORTE XVI TERCER PERIODO A REALIZARSE EN LA UNIVERSIDAD SURCOLOMBIANA SEDE NEIVA, DICTANDO 22 HORAS DE CATEDRA EN LA ASIGNATURA COMPONENTE FLEXIBLE DEFICIT DE ATENCION E HIPERACTIVIDAD</t>
  </si>
  <si>
    <t>RUBY LORENA MORALES MOSQUERA</t>
  </si>
  <si>
    <t>FE-203</t>
  </si>
  <si>
    <t>ORIENTAR CONOCIMIENTOS PROFESIONALES COMO DOCENTE INVITADO EN EL DESARROLLO DE LA ESPECIALIZACION COMUNICACION Y CREATIVIDAD PARA LA DOCENCIA COHORTE XVI TERCER PERIODO A REALIZARSE EN LA UNIVERSIDAD SURCOLOMBIANA SEDE NEIVA, DICTANDO 22 HORAS DE CATEDRA EN LA ASIGNATURA TALLER DE PRODUCCION PRENSA Y DICTANDO 10 HORAS DE ASESORIA A UN GRUPO EN EL PROYECTO DE GRADO COMOP MEJORAR LA ESCRITURA DE LOS ESTUDIANTES DEL GRADO VII DE LA INSTITUCION EDUCATIVA EDUARDO SANTOS</t>
  </si>
  <si>
    <t xml:space="preserve">JOSE MARIO MURCIA NARVAEZ </t>
  </si>
  <si>
    <t>FE-204</t>
  </si>
  <si>
    <t xml:space="preserve">ADECUACIASON Y MANTENIMIENTO DE LAS PERSIANAS DE LAS OFICINAS DE LA FACULTAD DE EDUCACION </t>
  </si>
  <si>
    <t>CONTRATO DE PRESTACION DE SERVICIOS</t>
  </si>
  <si>
    <t xml:space="preserve">SERVITEC DEL HUILA Y C </t>
  </si>
  <si>
    <t>FE-205</t>
  </si>
  <si>
    <t xml:space="preserve">PRESTAR SERVICIO DE RESTAURANTE PARA LA ACTIVIDAD DE INTEGRACION DE LA FACULTAD DE EDUCACION </t>
  </si>
  <si>
    <t>FE-206</t>
  </si>
  <si>
    <t>SUMINISTRO DE FOTOCOPUIAS NECESARIAS PARA EL DESARROLLO DE  LAS ESPECIALIZACIONES EN EDUCACION PEDAGOGIA DE LA EXPRESION LUDICA, COMUNICACIÓN Y CREATIVIDAD PARA LA DOCENCIA E INTEGRACION EDUCATIVA PARA LA DISCAPACIDAD</t>
  </si>
  <si>
    <t>ORDEN DE SUMINISTROS</t>
  </si>
  <si>
    <t>YAMAFRI &amp; CIA  S.EN C</t>
  </si>
  <si>
    <t>FE-207</t>
  </si>
  <si>
    <t xml:space="preserve">PRESTAR SERVICIO DE RESTAURANTE Y HOSPEDAJE PARA LOS DOCENTES DEL PROGRAMA LENGUA CASTELLANA </t>
  </si>
  <si>
    <t>GILMA ZUÑIGA  CAMACHO</t>
  </si>
  <si>
    <t>36.,154.696</t>
  </si>
  <si>
    <t>FE-208</t>
  </si>
  <si>
    <t>el contratista de profesion licenciado en ciencias de la educacion con estudios mayores en españo e ingles se compromete con la universidad surcolombiana a prestar sus servicios profesionales en la coordinacion academica del programa de Maestria en Didactica del Ingles</t>
  </si>
  <si>
    <t>FE-209</t>
  </si>
  <si>
    <t>PRESTAR SUS SERVICIOS DE APOYO A LA GESTION ADMINISTRATIVA  EN ILEUSCO COHORTE III</t>
  </si>
  <si>
    <t>MERCEDES TORRES GONZALEZ</t>
  </si>
  <si>
    <t>FE-210</t>
  </si>
  <si>
    <t>FE-211</t>
  </si>
  <si>
    <t>PRESTAR SUS SERVICIOS DE APOYO Y ASESORIA FINANCIERA Y ADMINISTRATIVA A LOS PROYECTOS DE ILESUCO COHORTE III</t>
  </si>
  <si>
    <t>FE-212</t>
  </si>
  <si>
    <t>PRESTAR SUS SERVICIOS DE ASESORIA Y APOYO EN EL SISTEMA DE GESTION INTEGRAL DE ILEUSCO COHORTE III</t>
  </si>
  <si>
    <t>FE-213</t>
  </si>
  <si>
    <t>PRESTAR SUS SERVICIOS COMO APOYO PROFESIONAL Y ACADEMICO EN EL LABORATORIO DE ILEUSCO COHORTE III</t>
  </si>
  <si>
    <t>EIDY LORENA ARIAS VARGAS</t>
  </si>
  <si>
    <t>FE-214</t>
  </si>
  <si>
    <t>FE-215</t>
  </si>
  <si>
    <t>A orientar conocimientos profesionales como docente externo o invitado, en el desarrollo del Programa de Maestría en Educación y Cultura de Paz, Cohorte I – Cuarto Semestre a realizarse en la  Universidad Surcolombiana sede Neiva, dictando Dieciséis (16) horas de cátedra de la Asignatura ANALISIS DE LA INFORMACIÓN EN LA INVESTIGACIÓN EN PAZ, módulo “ESCRITURA DE ARTICULOS CIENTIFICOS”</t>
  </si>
  <si>
    <t>CLUB EMPRESARIAL Y DE NEGOCIOS</t>
  </si>
  <si>
    <t>FE-216</t>
  </si>
  <si>
    <t>PRESTAR EL SERVICIO DE RESTAURANTE (ALMUERZOS Y REFRIGERIOS) PARA 177 PERSONAS (43 DOCENTES POR DOS TALLERES, 55 ESTUDIANTES, 36 EGRESADOS), ASISTENTES A LAS CUATRO JORNADAS DE LOS TALLERES DE AUTOEVALUACION PARA EGRESADOS, ESTUDIANTES, DOCENTES DE LAAS ESPECIALIZACIONES PEDAGOGIA DE LA EXPRESION LUDICA, COMUNICACION Y CREATIVIDAD PARA LA DOCENCIA E INTEGRACION EDUCATIVA PARA LA DISCAPACIDAD</t>
  </si>
  <si>
    <t>FE-217</t>
  </si>
  <si>
    <t>ORIENTAR CONOCIMIENTOS PROFESIONALES COMO DOCENTE INVITADO EN EL DESARROLLO DE LA ESPECIALIZACION COMUNICACION Y CREATIVIDAD PARA LA DOCENCIA COHORTE XVII PRIMER PERIODO A REALIZARSE EN LA UNIVERSIDAD SURCOLOMBIANA SEDE NEIVA, DICTANDO 22 HORAS DE CATEDRA EN LA ASIGNATURA COMPONENTE FLEXIBLE TALLER DE COMUNICACION INTERGENERACIONAL</t>
  </si>
  <si>
    <t>FE-218</t>
  </si>
  <si>
    <t>PRESTAR SUS SERVICIOS PROFESIONALES DE APOYO Y ASESORIA EN LA CREACION  DE LA MAESTRIA EN EDUCACION PARA LA INCLUSION , DE ACUERDO A LAS CVONDICIONES ESTABLECIDAS EN EL DECRETO 1295 DE 2010 POR EL CUAL SE REGLAMENTA EL REGISTRO CALIFICADO  Y LA AUTOEVALUACION</t>
  </si>
  <si>
    <t>DIDIER ANTONIO TRUJILLO MENDEZ</t>
  </si>
  <si>
    <t>FE-219</t>
  </si>
  <si>
    <t>DICTAR 10 HORAS DE ASESORIA A UN GRUPO EN EL PROYECTO DE GRADO EN EL DESARROLLO DE LA ESPECIALIZACION PEDAGOGIA DE LA EXPRESION LUDICA, COHORTE XVI TERCER PERIODO, A REALIZARSE EN LA UNIVERSIDAD SURCOLOMBIANA SEDE NEIVA,  EN EL TRABAJO DE GRADO SIGNIFICADO DEL ESTUDIANTE MESTIZO FRENTE A LA EDUCACION INDIGENA</t>
  </si>
  <si>
    <t>YENNY LUCILA DAZA VIDARTE</t>
  </si>
  <si>
    <t>FE-220</t>
  </si>
  <si>
    <t>DICTAR 10 HORAS DE ASESORIA A UJN GRUPO EN EL PROYECTO DE GRADO EN EL DESARROLLO DE LA ESPECIALIZACION INTEGRACION EDUCATIVA PARA LA DISCAPACIDAD, COHORTE XVI TERCER PERIODO, A REALIZARSE EN LA UNIVERSIDAD SURCOLOMBIANA SEDE NEIVA,  EN EL TRABAJO DE GRADO INCLUSION EVALUACION Y PROMOCION DE NIÑOS CON DISCAPACIDAD</t>
  </si>
  <si>
    <t>FE-221</t>
  </si>
  <si>
    <t>ORIENTAR CONOCIMIENTOS PROFESIONALES COMO DOCENTE INVITADO EN EL DESARROLLO DE LA ESPECIALIZACION INTEGRACION EDUCATIVA PARA LA DISCAPACIDAD COHORTE XVII PRIMER PERIODO A REALIZARSE EN LA UNIVERSIDAD SURCOLOMBIANA SEDE NEIVA, DICTANDO 18 HORAS DE CATEDRA EN LA ASIGNATURACOMPONENTE FLEXIBLE PROBLEMAS EN EL APRENDIZAJE</t>
  </si>
  <si>
    <t>AMINTA RAMIREZ CORONADO</t>
  </si>
  <si>
    <t>FE-222</t>
  </si>
  <si>
    <t>ORIENTAR  SUS CONOCIMIENTOS  PROFESIONALES COMO DOCENTE INVITADO, EN EL DESARROLLO DEL CURSO PROGRAMA DE FORMACION PEDAGOGICA PARA PROFESIONALES</t>
  </si>
  <si>
    <t>FE-223</t>
  </si>
  <si>
    <t>ENTRGAR A TITULO DE VENTA 11 UNIFORMES DEPORTIVOS DE FUTBOL PARA DOCENTES, ADMINISTRATIVOS Y ESTUDIANTES DE LAS ESPECIALIZACIONES INTEGRACION EDUCATIVA PARA LA DISCAPACIDAD, PEDAGOGIA DE LA EXPRESION LUDICA Y COMUNICACIÓN Y CREATIVIDAD PARA LA DOCENCIA QUE PARTICIPARAN EN LOS CAMPEONATOS INTERNOS DE LA UNIVERSIDAD SURCOLOMBIANA</t>
  </si>
  <si>
    <t xml:space="preserve">CONSUELO MELO RODRIGUEZ </t>
  </si>
  <si>
    <t>FE-224</t>
  </si>
  <si>
    <t xml:space="preserve">PRESTAR SERICIOS DE FOTOCPIADO PARA LOS DOCUMENTOS DE LA MAESTRIA EN EDUCACION </t>
  </si>
  <si>
    <t>CARACOL S.A.</t>
  </si>
  <si>
    <t>FE-225</t>
  </si>
  <si>
    <t xml:space="preserve">EL CONTRATISTA se compromete con LA UNIVERSIDAD prestar el servicio de publicidad radial con la emisora Caracol S.A., con la  información institucional del Programa de Maestría en Educación Área de Profundización en Docencia e Investigación Universitaria segundo semestre del año 2014, la cual se requiere para realizar la convocatoria de la Novena Cohorte de la Maestría. </t>
  </si>
  <si>
    <t xml:space="preserve">ORDEN DE SERVICIO </t>
  </si>
  <si>
    <t>FE-226</t>
  </si>
  <si>
    <t>ORIENTAR CONOCIMIENTOS PROFESIONALES COMO DOCENTE INVITADO EN EL DESARROLLO DE LAS ESPECIALIZACIONES INTEGRACION EDUCATIVA PARA LA DISCAPACIDAD, PEDAGOGIA DE LA EXPRESION LUDICA Y COMUNUICACION Y CREATIVIDAD PARA LA DOCENCIA COHORTE XVII PRIMER PERIODO A REALIZARSE EN LA UNIVERSIDAD SURCOLOMBIANA SEDE NEIVA, DICTANDO 20 HORAS DE CATEDRA EN LA ASIGNATURA INVESTIGACION I</t>
  </si>
  <si>
    <t>DIEGO ALBERTO POLO PAREDES</t>
  </si>
  <si>
    <t>FE-227</t>
  </si>
  <si>
    <t>DICTAR 10 HORAS DE ASESORIA A UJN GRUPO EN EL PROYECTO DE GRADO EN EL DESARROLLO DE LA ESPECIALIZACION COMUNICACION Y CREATIVIDAD PARA LA DOCENCIA, COHORTE XVI TERCER PERIODO, A REALIZARSE EN LA UNIVERSIDAD SURCOLOMBIANA SEDE NEIVA,  EN EL TRABAJO DE GRADO PADRES DIGITALES</t>
  </si>
  <si>
    <t>FE-228</t>
  </si>
  <si>
    <t>DICTAR 20 HORAS DE ASESORIA A DOS GRUPOS EN LOS PROYECTOS DE GRADO EN EL DESARROLLO DE LA ESPECIALIZACION INTEGRACION EDUCATIVA PARA LA DISCAPACIDAD, COHORTE XVI TERCER PERIODO EN EL TRABAJO DE GRADO FACTORES PSICOSOCIALES QUE INFLUYEN EN EL ENTORNO FAMILIAR PARA QUE LOS NIÑOS Y MNIÑAS MANIFIESTEN CONDUCTA AGRESIVA EN EL GRADO PREKINDER DEL HOGAR INFANTIL LEONIA DEL MUNICIPIO DE GARZON-HUILA EN EL AÑO 2014 Y EN LA ESPECIALIZACION PEDAGOGIA DE LA EXPRESION LUDICA COHORTE XVI, TERCER PERIODO A REALIZARSE EN LA UNIVERSIDAD SURCOLOMBIANA SEDE NEIVA,  EN EL TRABAJO DE GRADO INCLUSION EDUCATIVA EN LOS MESTIZOS COMUNIDAD NASA</t>
  </si>
  <si>
    <t>FE-229</t>
  </si>
  <si>
    <t>EL CONTRATISTA se compormete con la UNIVERISDAD a entregar a titulo de venta los elementos cafetera necesarios para el desarrollo  de la Maestria en Educacion, areas de profundizacion en diseño, gestion y evaluacion curricular ; docencia e investigacion universitaria, del segundo semestre del año 2014  de acuerdo con oferta o cotizacion presente el 04 de agosto de 2014, la cual hace parte integral de la presente orden.</t>
  </si>
  <si>
    <t xml:space="preserve">NELLY CARMENSA SIGUEROA ANACONA / PAPELERIA MEDELLIN </t>
  </si>
  <si>
    <t>FE-230</t>
  </si>
  <si>
    <t xml:space="preserve">EL CONTRATISTA SE COMPROMETE CON LA UNIVERSIDAD A ENTREGAR A TITULO DE VENTA LOS ELEMENTOS DE PAPELERIA E INSUMOS DE OFICINA NECESARIOS PARA EL DESARROLLO DE LA MAESTRIA EN EDUCACION AREAS DE PROFUNDIZACION DE DISEÑO, GESTION Y EVALUACION CURRICULAR, DOCENCIA E INVESTIGACION UNIVERSITARIA , SEGUNDO SEMESTRE DEL AÑO 2014 DE ACUERDO CON OFERTA O COTIZACION PRESENTE EL 04 DE AGOSTO DE 2014 LA CUAL HACE PARTE INTEGRAL DE LA PRESENTE ORDEN </t>
  </si>
  <si>
    <t>FE-231</t>
  </si>
  <si>
    <t>ENTREGAR A TITULO DE VENTA EQUIPO DE COMPUTO, EQUIPO DE AYUDA AUDIOVISUAL, BIBLIOTECA METALICA Y AIRE ACONDICIONADO CON DESTINO A ILEUSCO COHORTE III</t>
  </si>
  <si>
    <t>FE-232</t>
  </si>
  <si>
    <t>PRESTAR SUS SERVICIOS DE APOYO A LA GESTIÓN ADMINISTRATIVA Y ASESORÍA ACADÉMICA DEL PROGRAMA DE MAESTRÍA EN EDUCACIÓN FÍSICA, PERIODO B DEL AÑO 2014 – SEDE NEIVA</t>
  </si>
  <si>
    <t>FE-233</t>
  </si>
  <si>
    <t>Suministro de Fotocopias, en la sede central Neiva de la Universidad Surcolombiana para la Maestría Didactica del Ingles, Cohorte I Semestre Iperiodo B de 2014</t>
  </si>
  <si>
    <t xml:space="preserve">TOBIAS RENGIFO RENGIFO </t>
  </si>
  <si>
    <t>FE-234</t>
  </si>
  <si>
    <t xml:space="preserve">JAVIER ALFEDRO FAYAD SIERRA </t>
  </si>
  <si>
    <t>FE-235</t>
  </si>
  <si>
    <t>FE-236</t>
  </si>
  <si>
    <t xml:space="preserve"> INVERSIONES ROCAI S.A.S</t>
  </si>
  <si>
    <t>FE-237</t>
  </si>
  <si>
    <t xml:space="preserve">EL CONTRATISTA se compromete con LA UNIVERSIDAD a prestar servicios de Alojamiento a los docentes invitados al Programa de Maestría en Educación, área de profundización en Docencia e Investigación Universitaria, lo anterior con el fin de desarrollar los seminarios programados para la Cohorte Séptima Tercer Semestre y Octava Cohorte Segundo Semestre, programados durante el 2014 B. </t>
  </si>
  <si>
    <t>FE-238</t>
  </si>
  <si>
    <t>Suministro de Tiquetes Aéreos para los docentes invitados quienes vendrán desde las diferentes ciudades de Colombia a la Sede Neiva de la Universidad Surcolombiana, lo anterior con el fin de desarrollar los Módulos programados para este IV Semestre Académico de la I Cohorte y II Semestre Cohorte II B-2014 de la Maestría en Educación y Cultura de Paz</t>
  </si>
  <si>
    <t>FE-239</t>
  </si>
  <si>
    <t>ORIENTAR CONOCIMIENTOS PROFESIONALES COMO DOCENTE EXTERNO O INVITADO, EN EL DESARROLLO DEL PROGRAMA DE MAESTRÍA EN EDUCACIÓN FÍSICA, UNIVERSIDAD SURCOLOMBIANA SEDE NEIVA, DIEZ (10) HORAS DE CÁTEDRA DEL SEMINARIO “PEDAGOGÍA CRÍTICA Y COOPERATIVISTA”</t>
  </si>
  <si>
    <t>HOTELES DE NEIVA SOCIEDAD POR ACCIONES SIMPLIFICADA</t>
  </si>
  <si>
    <t>FE-240</t>
  </si>
  <si>
    <t>MARIA CRISTINA ANDRADE ORTIZ</t>
  </si>
  <si>
    <t>FE-241</t>
  </si>
  <si>
    <t>ORIENTAR CONOCIMIENTOS PROFESIONALES COMO DOCENTE INVITADO EN EL DESARROLLO DEL CURSO PROGRAMA DE FORMACION PEDAGOGICA PARA PROFESIONALES SEDE NEIVA</t>
  </si>
  <si>
    <t>FINALIZADO</t>
  </si>
  <si>
    <t>FE-242</t>
  </si>
  <si>
    <t>ENTREGAR A TITULO DE VENTA PAPELERIA Y UTILES DE OFICINA  CON DESTINO A ILEUSCO COHORTE III</t>
  </si>
  <si>
    <t>FE-243</t>
  </si>
  <si>
    <t>prestar sus servicios como apoyo a la gestion administrativa en el Diplomado en Docencia Universitaria sede Neiva GRUPO II, de la universidad Surcolombiana.</t>
  </si>
  <si>
    <t>FE-244</t>
  </si>
  <si>
    <t>Suministro de Fotocopias, en la sede central Neiva de la Universidad Surcolombiana para la Maestría en Educación y Cultura de Paz, Cohorte II Semestre II y Cohorte I Semestre IV  periodo B de 2014</t>
  </si>
  <si>
    <t>FE-245</t>
  </si>
  <si>
    <t>Realizar la diagramación, edición e impresión de los módulos para los estudiantes de la Maestría en Educación y Cultura de Paz necesarios para el buen desarrollo académico, Cohorte I Semestre IV y Cohorte II Semestre II B-2014</t>
  </si>
  <si>
    <t>GERMAN VARGAS GUILLE</t>
  </si>
  <si>
    <t>FE-246</t>
  </si>
  <si>
    <t>MARIA ELVIRA CARVAJAL SALCEDO</t>
  </si>
  <si>
    <t>FE-247</t>
  </si>
  <si>
    <t xml:space="preserve">EDUARDO DUSSAN LOPEZ </t>
  </si>
  <si>
    <t>FE-248</t>
  </si>
  <si>
    <t xml:space="preserve">PRESTAR SERVICIOS PROFESIONALES COMO COMUNICADOR SOCIAL EN LADIVULGACION DE LOS PROGRMAS DE PREGRADO Y POSTGRADO QUE OFRECE LA FACULTAD </t>
  </si>
  <si>
    <t xml:space="preserve">CONTRATO PRESTACION DE SERVICIOS PROFESIONALES </t>
  </si>
  <si>
    <t>FE-249</t>
  </si>
  <si>
    <t>SUMINISTRO DE TIQUETES AÉREOS PARA LOS DOCENTES INVITADOS QUIENES VENDRÁN DESDE ESPAÑA Y CIUDADES DE COLOMBIA A LA SEDE NEIVA DE LA UNIVERSIDAD SURCOLOMBIANA, PARA ESTE II SEMESTRE ACADÉMICO DE LA MAESTRÍA EN EDUCACIÓN  FÍSICA</t>
  </si>
  <si>
    <t>FE-250</t>
  </si>
  <si>
    <t xml:space="preserve">IVAN GABRIEL DIAZ MARTINEZ </t>
  </si>
  <si>
    <t>FE-251</t>
  </si>
  <si>
    <t>WILSON MAURICIO PIEDRAHITA</t>
  </si>
  <si>
    <t>FE-252</t>
  </si>
  <si>
    <t>ENTREGAR A TITULO DE VENTA ELEMENTOS DE ASEO Y CAFETERIA CON DESTINO A ILEUSCO COHORTE III</t>
  </si>
  <si>
    <t>CARLOS ALBERTO HUEJE NIÑEZ</t>
  </si>
  <si>
    <t>FE-253</t>
  </si>
  <si>
    <t>PRESTAR EL SERVICIO DE PUBLICIDAD RADIAL PROMOCIONANDO LOS CURSOS DE INGLES PARA LA CUARTA PROGRAMACION DEL AÑO 2014</t>
  </si>
  <si>
    <t>FE-254</t>
  </si>
  <si>
    <t>REALIZAR EL DISEÑO DIAGRAMACION E IMPRESIÓN DE MATERIAL PUBLICITARIO PARA LA PROXIMA PROGRAMACION DE ILEUSCO DEL AÑO 2014</t>
  </si>
  <si>
    <t xml:space="preserve">SAMUEL ENRIQUE DE ARCO AVILA </t>
  </si>
  <si>
    <t>FE-255</t>
  </si>
  <si>
    <t xml:space="preserve">PRESTAR SERVICIOS REALIZANDO EL DISEÑO EN EL SISTEMA OPEN JOURNAL SYSTEM DE LA VERSION DIGITAL DE LA REGISTA AGORA DEL PROGRAMA LENGUA CASTELLANA </t>
  </si>
  <si>
    <t xml:space="preserve">CONTRATO PRESTACION DE SERVICIO </t>
  </si>
  <si>
    <t>NELLY  CARMENSA FIGUEROA ANACONA</t>
  </si>
  <si>
    <t>FE-256</t>
  </si>
  <si>
    <t>ENTREGAR A TITULO DE VENTA LOS ELEMENTOS DE PAPELERIA Y UTILES DE OFICINA NECESARIOS PARA EL DESARROLLO DEL PROGRAMA DE LA MAESTRIA EN DIDACTICA DEL INGLES, COHORTE I PERIODO II DE 2014</t>
  </si>
  <si>
    <t>FINALIZO</t>
  </si>
  <si>
    <t>FE-257</t>
  </si>
  <si>
    <t>ORIENTAR CONOCIMIENTOS PROFESIONALES COMO DOCENTE INVITADO EN EL DESARROLLO DE LAS ESPECIALIZACIONES INTEGRACION EDUCATIVA PARA LA DISCAPACIDAD, PEDAGOGIA DE LA EXPRESION LUDICA Y COMUNUICACION Y CREATIVIDAD PARA LA DOCENCIA COHORTE XVII SEGUNDO PERIODO A REALIZARSE EN LA UNIVERSIDAD SURCOLOMBIANA SEDE NEIVA, DICTANDO 10 HORAS DE CATEDRA EN LA ASIGNATURA SEMINARIO DE TECNOLOGIAS DE LA INFORMACION Y LA COMUNICACION</t>
  </si>
  <si>
    <t>FE-258</t>
  </si>
  <si>
    <t>ORIENTAR CONOCIMIENTOS PROFESIONALES COMO DOCENTE INVITADO EN EL DESARROLLO DE LA ESPECIALIZACION INTEGRACION EDUCATIVA PARA LA DISCAPACIDAD, COHORTE XVII SEGUNDO PERIODO A REALIZARSE EN LA UNIVERSIDAD SURCOLOMBIANA SEDE NEIVA, DICTANDO 12 HORAS DE CATEDRA EN LA ASIGNATURA CURRICULO Y ADECUACIONES PRIMERA Y SEGUNDA PARTE</t>
  </si>
  <si>
    <t>FE-259</t>
  </si>
  <si>
    <t>ORIENTAR CONOCIMIENTOS PROFESIONALES COMO DOCENTE INVITADO EN EL DESARROLLO DE LAS ESPECIALIZACIONES INTEGRACION EDUCATIVA PARA LA DISCAPACIDAD, PEDAGOGIA DE LA EXPRESION LUDICA Y COMUNUICACION Y CREATIVIDAD PARA LA DOCENCIA COHORTE XVII SEGUNDO PERIODO A REALIZARSE EN LA UNIVERSIDAD SURCOLOMBIANA SEDE NEIVA, DICTANDO 24 HORAS DE CATEDRA EN LA ASIGNATURA INVESTIGACION II</t>
  </si>
  <si>
    <t>CARLOS EDUARDO HERRERA MOSQUERA (CESCOM)</t>
  </si>
  <si>
    <t>FE-260</t>
  </si>
  <si>
    <t>ELCONTRATISTA SE COMPORMETE  CON LA UNIVERSIDAD A ENTREGAR A TITULO DE VENTA EQUIPOS AUDIVISUALES Y DE COPUTO )( VIDEOBEAM, DISCO DURO DE 2 TB PORTABLE )NECESARIOS PARA E L DESARROLLO DE LAS ACTIVIDADES ADMINISTRATIVAS Y ACADEMICAS  DE LA MAESTRI EN EDUCACION AREA DE PROFUNDIZACION EN DOCENCIA E INVESTIGACION UNIVERSITARIA COHORTE VII TERCER SEMESTRE, COHORTE IX PRIMER SEMESTRE, SEGUNDO PERIODO DEL AÑO 2014.</t>
  </si>
  <si>
    <t>ORGANIZACIÓN RADIAL OLIMPICA S.A</t>
  </si>
  <si>
    <t>FE-261</t>
  </si>
  <si>
    <t>SEFENET LTDA</t>
  </si>
  <si>
    <t>FE-262</t>
  </si>
  <si>
    <t>ALVARO TRUJILLO CUENCA</t>
  </si>
  <si>
    <t>FE-263</t>
  </si>
  <si>
    <t>ORIENTAR CONOCIMIENTOS PROFESIONALES COMO DOCENTE INVITADO EN EL DESARROLLO DE LA ESPECIALIZACION PEDAGOGIA DE LA EXPRESION LUDICA, COHORTE XVII SEGUNDO PERIODO A REALIZARSE EN LA UNIVERSIDAD SURCOLOMBIANA SEDE NEIVA, DICTANDO 18 HORAS DE CATEDRA EN LA ASIGNATURA COMPONENTE FLEXIBLE LUDI EXPRESION ESCENICA</t>
  </si>
  <si>
    <t>FE-264</t>
  </si>
  <si>
    <t>ORIENTAR CONOCIMIENTOS PROFESIONALES COMO DOCENTE INVITADO EN EL DESARROLLO DE LAS ESPECIALIZACIONES INTEGRACION EDUCATIVA PARA LA DISCAPACIDAD Y PEDAGOGIA DE LA EXPRESION LUDICA, COHORTE XVII SEGUNDO PERIODO A REALIZARSE EN LA UNIVERSIDAD SURCOLOMBIANA SEDE NEIVA, DICTANDO 42 HORAS DE CATEDRA EN LAS SIGUIENTES ASIGNATURAS: 10 HORAS DE CATEDRA EN LA ASIGNATURA CURRICULO Y ADECUACIONES MATEMATICAS, 22 HORAS DE CATEDRA EN LUDIMATEMATICAS Y 10 HORAS DE CATEDRA EN CURRICULO Y ADECUACIONES CIENCIAS NATURALES</t>
  </si>
  <si>
    <t>FE-265</t>
  </si>
  <si>
    <t>ORIENTAR CONOCIMIENTOS PROFESIONALES COMO DOCENTE INVITADO EN EL DESARROLLO DE LA ESPECIALIZACION PEDAGOGIA DE LA EXPRESION LUDICA, COHORTE XVII SEGUNDO PERIODO A REALIZARSE EN LA UNIVERSIDAD SURCOLOMBIANA SEDE NEIVA, DICTANDO 22 HORAS DE CATEDRA EN LA ASIGNATURA LITERALUDICA</t>
  </si>
  <si>
    <t>FE-266</t>
  </si>
  <si>
    <t>ORIENTAR CONOCIMIENTOS PROFESIONALES COMO DOCENTE INVITADO EN EL DESARROLLO DE LA ESPECIALIZACION COMUNICACION Y CREATIVIDAD PARA LA DOCENCIA, COHORTE XVII SEGUNDO PERIODO A REALIZARSE EN LA UNIVERSIDAD SURCOLOMBIANA SEDE NEIVA, DICTANDO 22 HORAS DE CATEDRA EN LA ASIGNATURA TALLER DE AUTORRECONOCIMIENTO I Y II</t>
  </si>
  <si>
    <t>OLGA LUCIA AMARIS ORTIZ MAHUIDA TOURS</t>
  </si>
  <si>
    <t>FE-267</t>
  </si>
  <si>
    <t>Suministro de Tiquetes Aéreos para los docentes invitados quienes vendrán desde las diferentes ciudades de Colombia a la Sede Neiva de la Universidad Surcolombiana, lo anterior con el fin de desarrollar los Módulos programados, para la I Cohorte, I Semestre  B-2014 de la Maestría en Didactica del Ingles</t>
  </si>
  <si>
    <t xml:space="preserve">VERA GRABE LEOVENHERZ </t>
  </si>
  <si>
    <t>FE-268</t>
  </si>
  <si>
    <t xml:space="preserve">A orientar conocimientos profesionales como docente externo o invitado, en el desarrollo del Programa de Maestría en Educación y Cultura de Paz, Cohorte II – Segundo Semestre a realizarse en la  Universidad Surcolombiana sede Neiva, dictando dieciséis (16) horas de cátedra del seminario “LA PAZ COMO CULTURA” módulo Prácticas y Contextos en la Construcción de la Cultura de Paz. </t>
  </si>
  <si>
    <t>JENNY MERCEDES MUÑOZ ESPAÑA</t>
  </si>
  <si>
    <t>FE-269</t>
  </si>
  <si>
    <t>ORIENTAR CONOCIMIENTOS PROFESIONALES COMO DOCENTE INVITADO EN LA COHORTE III DE ILEUSCO CON UNA INTENSIDAD DE 50 HORAS CATEDRA</t>
  </si>
  <si>
    <t>FE-270</t>
  </si>
  <si>
    <t xml:space="preserve">MARTHA PATRICIA VIVES HURTADO </t>
  </si>
  <si>
    <t>FE-271</t>
  </si>
  <si>
    <t xml:space="preserve">OFELIA RAMIREZ LOZADA </t>
  </si>
  <si>
    <t>FE-272</t>
  </si>
  <si>
    <t>05/096/2014</t>
  </si>
  <si>
    <t>ASTRIDT NUÑEZ PARDO</t>
  </si>
  <si>
    <t>FE-273</t>
  </si>
  <si>
    <t xml:space="preserve">MARIETA  FALLA VELASQUEZ SOCIEDAD HOTELERA FALLA VELASQUEZ SAS </t>
  </si>
  <si>
    <t>FE-274</t>
  </si>
  <si>
    <t xml:space="preserve">NUBIA YAMILE VELASQUEZ RINCON / TURISMO AMERICAN TOURS </t>
  </si>
  <si>
    <t>FE-275</t>
  </si>
  <si>
    <t>EL CONTRATISTA  se compromete con LA UNIVERSIDAD  al suministro de Tiquetes Aéreos para los decentes invitados quienes vendrá desde las diferentes ciudades de Colombia a la Sede Neiva de la Universidad Surcolombiana, lo anterior con  el fin de desarrollar los Seminarios programados para este Segundo Semestre Académico de la VII Cohorte y VIII Cohorte B-2014 de la Maestría en Educación Área de Profundización Docencia e Investigación Universitaria, de acuerdo con propuestas presentada el 15 de Agosto de 2014 la cual hace parte integral de la presente orden.</t>
  </si>
  <si>
    <t>FE-276</t>
  </si>
  <si>
    <t>SUMINISTRO DE FOTOCOPIAS E IMPRESIÓN Y EMPASTE DE LOS MÓDULOS EN LA SEDE CENTRAL NEIVA DE LA UNIVERSIDAD SURCOLOMBIANA PARA LA MAESTRÍA EN EDUCACIÓN FÍSICA, COHORTE I SEGUNDO SEMESTRE  PERIODO B DE 2014</t>
  </si>
  <si>
    <t>MARIETA QUINTERO MEJIA</t>
  </si>
  <si>
    <t>FE-277</t>
  </si>
  <si>
    <t>Orientar conocimientos profesionales como docente externo o invitado, en el desarrollo del Programa de Maestría en Educación y Cultura de Paz, Cohorte II – Segundo  Semestre a realizarse en la  Universidad Surcolombiana sede Neiva, dictando Treinta y Seis (36) horas de cátedra del módulo “PAZ COMO EDUCACIÓN Y PEDAGOGÍA” Asignatura “Modalidades Educativas”.</t>
  </si>
  <si>
    <t>EDGAR GERMAN ZARAMA VASQUEZ</t>
  </si>
  <si>
    <t>FE-278</t>
  </si>
  <si>
    <t>A orientar conocimientos profesionales como docente externo o invitado, en el desarrollo del Programa de Maestría en Educación y Cultura de Paz, Cohorte I – Cuarto Semestre a realizarse en la  Universidad Surcolombiana sede Neiva, Dieciséis (16) horas de cátedra de la Asignatura  “ANÁLISIS DE LA INFORMACIÓN DE LA INVESTIGACIÓN EN PAZ”</t>
  </si>
  <si>
    <t>FE-279</t>
  </si>
  <si>
    <t>A orientar conocimientos profesionales como docente externo o invitado, en el desarrollo del Programa de Maestría en Educación y Cultura de Paz, Cohorte II – Segundo Semestre a realizarse en la  Universidad Surcolombiana sede Neiva, Veinticuatro (24) horas de cátedra de la Asignatura  “PRÁCTICAS Y CONTEXTOS EN LA CONSTRUCCIÓN DE LA CULTURA DE PAZ Y MODALIDADES EDUCATIVAS”</t>
  </si>
  <si>
    <t>CESAR AUGUSTO CASTILLO LOSADA</t>
  </si>
  <si>
    <t>FE-280</t>
  </si>
  <si>
    <t>ORIENTAR CONOCIMIENTOS PROFESIONALES COMO DOCENTE EXTERNO O INVITADO, EN EL DESARROLLO DEL PROGRAMA DE MAESTRÍA EN EDUCACIÓN FÍSICA, COHORTE I – SEGUNDO SEMESTRE 2014,  A REALIZARSE EN LA  UNIVERSIDAD SURCOLOMBIANA SEDE NEIVA. SEMINARIO “INGLES NIVEL I”</t>
  </si>
  <si>
    <t>MARIETA FALLA VELASQUEZ  (SOCIEDAD HOTELERA FALLA VELASQUEZ S.A.S.)</t>
  </si>
  <si>
    <t>FE-281</t>
  </si>
  <si>
    <t>PRESTAR SERVICIOS DE ALOJAMIENTO  Y RESTAURANTE A LOS DOCENTES INVITADOS AL PROGRAMA DE MAESTRÍA EN EDUCACIÓN FÍSICA I SEMESTRE SEGUNDA COHORTE 2014- B</t>
  </si>
  <si>
    <t>DEIBAR RENE HURTADO HERRERA</t>
  </si>
  <si>
    <t>FE-282</t>
  </si>
  <si>
    <t>ORIENTAR CONOCIMIENTOS PROFESIONALES COMO DOCENTE EXTERNO O INVITADO, EN EL PROGRAMA DE MAESTRÍA EN EDUCACIÓN FÍSICA, COHORTE I – SEGUNDO  SEMESTRE,  EN LA  UNIVERSIDAD SURCOLOMBIANA SEDE NEIVA, SEMINARIO “CUERPO Y MOVIMIENTO EN LA EDUCACIÓN FÍSICA”</t>
  </si>
  <si>
    <t>TITO MORA TRUJILLO SERVIFOTOLITO</t>
  </si>
  <si>
    <t>FE-283</t>
  </si>
  <si>
    <t>Realizar la edicion e impresión de los plegables y afiches publicitarios, para la maestria en Didactica del Ingles; periodo B de 2014.</t>
  </si>
  <si>
    <t>GINA MARCELA ORDOÑEZ ANDRADE</t>
  </si>
  <si>
    <t>FE-284</t>
  </si>
  <si>
    <t>FE-285</t>
  </si>
  <si>
    <t xml:space="preserve">ROSMARY GARZON GONZALEZ </t>
  </si>
  <si>
    <t>FE-286</t>
  </si>
  <si>
    <t>FE-287</t>
  </si>
  <si>
    <t>A orientar conocimientos profesionales como docente externo o invitado, en el desarrollo del Programa de Maestría en Educación y Cultura de Paz, Cohorte I – Cuarto Semestre a realizarse en la  Universidad Surcolombiana sede Neiva, Dieciséis (16) horas de cátedra de la Asignatura  “HERRAMIENTAS PARA LA CONSTRUCCIÓN DE UNA CULTURA DE PAZ”</t>
  </si>
  <si>
    <t xml:space="preserve">JAIRO ANDRES PUENTES CASTRO </t>
  </si>
  <si>
    <t>FE-288</t>
  </si>
  <si>
    <t>PRESTAR SERVICIOS DE ASESORIA APOYO ADTVO A LA MAESTRIA EN EDUCACION</t>
  </si>
  <si>
    <t xml:space="preserve">CONTRTO PRESTACION DE SERVICIOS </t>
  </si>
  <si>
    <t>FE-289</t>
  </si>
  <si>
    <t xml:space="preserve">ENTREGAR A TITULO DE VENTA MUEBLES Y EQUIPOS DE OFICINA, ASI COMO REALIZAR LA ADECUACION DEL CABLEADO ESTRUCTURADO DE PUNTOS DE RED LOGICOS, ELECTRICOS Y ELECTRONICOS DEL AULA 230 DE LA MAESTRIA EN EDUCACION PARA INCLUSION A LA POBLACION CON NECESIDADES EDUCATIVAS ESPECIALES </t>
  </si>
  <si>
    <t>CONTRATO DE ADECUACION Y SUMINISTRO</t>
  </si>
  <si>
    <t xml:space="preserve">ANA VICTORIA PUENTES DE VELASQUEZ </t>
  </si>
  <si>
    <t>FE-290</t>
  </si>
  <si>
    <t xml:space="preserve">ORIENTAR 50 HORAS DE CATEDRA EN ASESORIA EN EL DESARROLLO DEL PROGRAMA DE LA MAESTRIA </t>
  </si>
  <si>
    <t>FE-291</t>
  </si>
  <si>
    <t xml:space="preserve">ORIENTAR 100 HORAS DE CATEDRA EN ASESORIA EN EL DESARROLLO DEL PROGRAMA MAESTRIA EN EDUCACION - ASESORIA TRABAJOS DE GRADO </t>
  </si>
  <si>
    <t xml:space="preserve">ELIZABETH  HURTADO </t>
  </si>
  <si>
    <t>FE-292</t>
  </si>
  <si>
    <t xml:space="preserve">ORIENTAR HORAS DE CATEDRA EN EL DESARROLLO DEL PROGRAMA MAESTRIA EN EUCACION </t>
  </si>
  <si>
    <t xml:space="preserve">CLAUDIA MARIA GARCIA MUÑOZ </t>
  </si>
  <si>
    <t>FE-293</t>
  </si>
  <si>
    <t>Orientar conocimientos profesionales como docente externo o invitado, en el desarrollo del Programa de Maestría en Educación y Cultura de Paz, Cohorte I – Cuarto Semestre a realizarse en la  Universidad Surcolombiana sede Neiva, dictando Veinte (20) horas de cátedra del módulo “PAZ COMO CULTURA” Asignatura “Género y Construcción de Paz”</t>
  </si>
  <si>
    <t>19/09/204</t>
  </si>
  <si>
    <t xml:space="preserve">ROQUE GONZALEZ GARZON </t>
  </si>
  <si>
    <t>FE-294</t>
  </si>
  <si>
    <t xml:space="preserve">ORIENTAR CONOCIMIENTOS PROFESIONALES EN EL DESARROLLO DE LA MAESTRIA EN EDUCACION </t>
  </si>
  <si>
    <t xml:space="preserve">TOBIAS RENGIFO </t>
  </si>
  <si>
    <t>FE-295</t>
  </si>
  <si>
    <t>HAROLD CASTAÑEDA</t>
  </si>
  <si>
    <t>FE-296</t>
  </si>
  <si>
    <t xml:space="preserve">JUAN SEBASTIAN LOZANO </t>
  </si>
  <si>
    <t>FE-297</t>
  </si>
  <si>
    <t xml:space="preserve">ENTREGAR A TITULO DE VENTA TONER PARA  LAS IMPRESORAS DE LA FACULTAD DE EDUCACION </t>
  </si>
  <si>
    <t xml:space="preserve">ARNULFO MUÑOZ ARDILA </t>
  </si>
  <si>
    <t>FE-298</t>
  </si>
  <si>
    <t>PRESTAR SERVICIOS DE APOYO PARA EL DESARROLLO DEL PROYECTO EDUCATIVO DEL PROGRAMA LIC. EN EDUCACION FISICA</t>
  </si>
  <si>
    <t xml:space="preserve">CONTRATO DE PRESTACION DE SERVICIOS </t>
  </si>
  <si>
    <t xml:space="preserve">ANGELA EMILIA SALAS CUELLAR </t>
  </si>
  <si>
    <t>FE-299</t>
  </si>
  <si>
    <t xml:space="preserve">ORIENTAR CONOCIMIENTOS PROFESIONALES COMO DOCENTE INVITADO EN EL DESARROLLO DEL CURSO PROGRAMA FORMACION PEDAGOGICA PARA PROFESIONALES </t>
  </si>
  <si>
    <t>FE-300</t>
  </si>
  <si>
    <t>ORIENTAR CONOCIMIENTOS PROFESIONALES COMO DOCENTE  INVITADO, EN EL DESARROLLO DEL DIPLOMADO EN DOCENCIA UNIVERSITARIA SEDE NEIVA GRUPO II.</t>
  </si>
  <si>
    <t>FE-301</t>
  </si>
  <si>
    <t xml:space="preserve">ORIENTAR CONOCIMIENTOS PROFESIONALES COMO DOCENTE INVITADO EN EL DESARROLLO DE LA MAESTRIA EN EDUCACION </t>
  </si>
  <si>
    <t>YULI  MORA VASQUEZ</t>
  </si>
  <si>
    <t>FE-302</t>
  </si>
  <si>
    <t>AL SUMINISTRO DE FOTOCOPIAS EN LA SEDE CENTRAL NEIVA DE LA UNIVERSIDAD SURCOLOMBIANA PARA EL DIPLOMADO EN DOCENCIA UNIVERSITARIA SEDE NEIVA GRUPO II</t>
  </si>
  <si>
    <t>FE-303</t>
  </si>
  <si>
    <t>ENTREGAR A TITULO DE VENTA, LA PAPELERIA Y UTILES DE OFICINA CON DESTINO AL DIPLOMADO EN DOCENCIA UNIVERSITARIA SEDE NEIVA</t>
  </si>
  <si>
    <t>ORDEN DE  COMPRA</t>
  </si>
  <si>
    <t>FE-304</t>
  </si>
  <si>
    <t>ENTREGAR A TITULO DE VENTA LOS ELEMENTOS DE ASEO Y CAFETERIA NECESARIOS PARA EL DESARROLLO DEL DIPLOMADO EN DOCENCIA UNIVERSITARIA SEDE NEIVA.</t>
  </si>
  <si>
    <t>FE-305</t>
  </si>
  <si>
    <t>ORIENTAR CONOCIMIENTOS PROFESIONALES COMO DOCENTE INVITADO EN LA COHORTE IV DE ILEUSCO CON UNA INTENSIDAD DE 70 HORAS CATEDRA</t>
  </si>
  <si>
    <t>JUAN GABRIEL SOLORZANO</t>
  </si>
  <si>
    <t>FE-306</t>
  </si>
  <si>
    <t>FE-307</t>
  </si>
  <si>
    <t>FE-308</t>
  </si>
  <si>
    <t>FE-309</t>
  </si>
  <si>
    <t>FE-310</t>
  </si>
  <si>
    <t>FE-311</t>
  </si>
  <si>
    <t>FE-312</t>
  </si>
  <si>
    <t>PRESTAR EL SERVICIO DE PUBLICIDAD RADIAL PROMOCIONANDO LOS CURSOS DE INGLES PARA LA PRIMERA  PROGRAMACION DEL AÑO 2015</t>
  </si>
  <si>
    <t>FE-313</t>
  </si>
  <si>
    <t>FE-314</t>
  </si>
  <si>
    <t>ORIENTAR CONOCIMIENTOS PROFESIONALES COMO DOCENTE INVITADO EN LA COHORTE IV DE ILEUSCO CON UNA INTENSIDAD DE 140 HORAS CATEDRA</t>
  </si>
  <si>
    <t>FE-315</t>
  </si>
  <si>
    <t>FE-316</t>
  </si>
  <si>
    <t>MARIA DEL PILAR NARVAEZ GARZON</t>
  </si>
  <si>
    <t>FE-317</t>
  </si>
  <si>
    <t>FE-318</t>
  </si>
  <si>
    <t>FE-319</t>
  </si>
  <si>
    <t>FE-320</t>
  </si>
  <si>
    <t>FE-321</t>
  </si>
  <si>
    <t>FE-322</t>
  </si>
  <si>
    <t>FE-323</t>
  </si>
  <si>
    <t>FE-324</t>
  </si>
  <si>
    <t>PRESTAR SUS SERVICIOS DE APOYO A LA GESTION ADMINISTRATIVA  EN ILEUSCO COHORTE IV DEL AÑO 2014</t>
  </si>
  <si>
    <t>FE-325</t>
  </si>
  <si>
    <t>PRESTAR SUS SERVICIOS DE ASESORIA Y APOYO EN EL SISTEMA DE GESTION INTEGRAL DE ILEUSCO COHORTE IV DEL AÑO 2014</t>
  </si>
  <si>
    <t>FE-326</t>
  </si>
  <si>
    <t>FE-327</t>
  </si>
  <si>
    <t>PRESTAR SUS SERVICIOS DE APOYO Y ASESORIA FINANCIERA Y ADMINISTRATIVA A LOS PROYECTOS DE ILESUCO COHORTE IV DEL AÑO 2014</t>
  </si>
  <si>
    <t>FE-328</t>
  </si>
  <si>
    <t>PRESTAR SUS SERVICIOS COMO APOYO PROFESIONAL Y ACADEMICO EN EL LABORATORIO DE ILEUSCO COHORTE IV DEL AÑO 2014</t>
  </si>
  <si>
    <t>FE-329</t>
  </si>
  <si>
    <t>PRESTAR EL SERVICIO DE PUBLICIDAD RADIAL PROMOCIONANDO LOS CURSOS DE INGLES PARA LA PRIMERA PROGRAMACION DEL AÑO 2015</t>
  </si>
  <si>
    <t>FE-330</t>
  </si>
  <si>
    <t>REALIZAR EL DISEÑO DIAGRAMACION E IMPRESIÓN DE MATERIAL PUBLICITARIO PARA LA PRIMERA  PROGRAMACION DE ILEUSCO DEL AÑO 2015 Y MOSAICO PLACAS DE RECONOCIMIENTO PARA LA DECIMA PROMOCION DE ILESUCO</t>
  </si>
  <si>
    <t>CARLOS ALBERTO HUEJE NUÑEZ</t>
  </si>
  <si>
    <t>FE-331</t>
  </si>
  <si>
    <t xml:space="preserve">GUILLERMO ANDRES VALENCIA </t>
  </si>
  <si>
    <t>FE-332</t>
  </si>
  <si>
    <t xml:space="preserve">PRESTAR SERVICIO DE RESTAURANTE </t>
  </si>
  <si>
    <t>FE-333</t>
  </si>
  <si>
    <t>FE-334</t>
  </si>
  <si>
    <t>FE-335</t>
  </si>
  <si>
    <t>FE-336</t>
  </si>
  <si>
    <t>FE-337</t>
  </si>
  <si>
    <t>FE-338</t>
  </si>
  <si>
    <t>FE-339</t>
  </si>
  <si>
    <t>FE-340</t>
  </si>
  <si>
    <t>FE-341</t>
  </si>
  <si>
    <t>FE-345</t>
  </si>
  <si>
    <t>FE-346</t>
  </si>
  <si>
    <t>FE-348</t>
  </si>
  <si>
    <t>FE-349</t>
  </si>
  <si>
    <t>FE-352</t>
  </si>
  <si>
    <t>FE-353</t>
  </si>
  <si>
    <t>FE-354</t>
  </si>
  <si>
    <t>FE-355</t>
  </si>
  <si>
    <t>FE-356</t>
  </si>
  <si>
    <t>FE-357</t>
  </si>
  <si>
    <t>FE-358</t>
  </si>
  <si>
    <t>FE-359</t>
  </si>
  <si>
    <t>FE-361</t>
  </si>
  <si>
    <t>FE-363</t>
  </si>
  <si>
    <t>FE-364</t>
  </si>
  <si>
    <t>FE-365</t>
  </si>
  <si>
    <t>FE-366</t>
  </si>
  <si>
    <t>FE-367</t>
  </si>
  <si>
    <t>FE-368</t>
  </si>
  <si>
    <t>FE-369</t>
  </si>
  <si>
    <t>FE-370</t>
  </si>
  <si>
    <t>FE-372</t>
  </si>
  <si>
    <t>FE-373</t>
  </si>
  <si>
    <t>FE-379</t>
  </si>
  <si>
    <t>FE-383</t>
  </si>
  <si>
    <t>FE-385</t>
  </si>
  <si>
    <t>FE-386</t>
  </si>
  <si>
    <t>FE-387</t>
  </si>
  <si>
    <t>FE-389</t>
  </si>
  <si>
    <t>FE-391</t>
  </si>
  <si>
    <t>FE-392</t>
  </si>
  <si>
    <t>FE-393</t>
  </si>
  <si>
    <t>FE-395</t>
  </si>
  <si>
    <t>23 PRESTACIÓN DE SERVICIOS</t>
  </si>
  <si>
    <t>CARLOS RENE BRAVO MORENO</t>
  </si>
  <si>
    <t>EDVER ARGUELLO MORENO</t>
  </si>
  <si>
    <t>MARIA DEL PILAR MARTINEZ</t>
  </si>
  <si>
    <t>DIEGO HERNAN TORRES ORDOÑEZ</t>
  </si>
  <si>
    <t>ANGELA URREGO TOBON</t>
  </si>
  <si>
    <t>JULIA VICTORIA ESCOBAR</t>
  </si>
  <si>
    <t>INSTITUCION EDUCATIVA SANTA LIBRADA</t>
  </si>
  <si>
    <t>MARIA LOURDES VARGAS</t>
  </si>
  <si>
    <t>Orientar conocimientos profesionales</t>
  </si>
  <si>
    <t>Coordinador académico contrato 0619</t>
  </si>
  <si>
    <t>Apoyo y asesoría gestión  administrativa</t>
  </si>
  <si>
    <t>2014/10/01</t>
  </si>
  <si>
    <t>LUIS ARTURO PERDOMO</t>
  </si>
  <si>
    <t xml:space="preserve"> MARIA DEL PILAR OSORIO GOMEZ</t>
  </si>
  <si>
    <t>CPS-001-A2014</t>
  </si>
  <si>
    <t>Prestar servicios profesionales jurídicos  especializados para el apoyo y asesoría  legal en la Vicerrectoría Administrativa de la Universidad Surcolombiana</t>
  </si>
  <si>
    <t>ACTA ADICIONAL DEL 25/06/2014</t>
  </si>
  <si>
    <t xml:space="preserve"> JORGE ASAAD CHAVARRO ROJAS</t>
  </si>
  <si>
    <t>CPS-002-A2014</t>
  </si>
  <si>
    <t xml:space="preserve">Prestar los Servicios de Coordinador  de sonido en la Emisora Institucional Radio Universidad Surcolombiana 89.7 F.M. </t>
  </si>
  <si>
    <t xml:space="preserve"> OSCAR IVAN FORERO MOSQUERA</t>
  </si>
  <si>
    <t>CPS-003-A2014</t>
  </si>
  <si>
    <t xml:space="preserve">Prestar los Servicios como Director de contenidos y  de programación en la Emisora Institucional Radio Universidad Surcolombiana 89.7 F.M. </t>
  </si>
  <si>
    <t>TANIA MARCELA MONTANO CARDOZO</t>
  </si>
  <si>
    <t>CPS-004-A2014</t>
  </si>
  <si>
    <t>Prestar los Servicios como periodista en la Emisora  Radio Universidad Surcolombiana 89.7 F.M. de la Facultad de Ciencias Sociales y Humanas</t>
  </si>
  <si>
    <t xml:space="preserve"> ERICA LORENA GARZON SILVA</t>
  </si>
  <si>
    <t>CPS-005-A2014</t>
  </si>
  <si>
    <t>Prestar sus servicios de apoyo como Coordinadora del Laboratorio de Química adscrito a la Facultad de Ciencias Exactas y Naturales para ejercer actividades de manejo de equipos, preservación y medición de elementos químicos, programación académica y de atención al público de la Universidad Surcolombiana</t>
  </si>
  <si>
    <t xml:space="preserve"> MARLY JANETH BERNATTE ANGARITA</t>
  </si>
  <si>
    <t>CPS-006-A2014</t>
  </si>
  <si>
    <t>Prestar sus servicios de apoyo  en Circulación y Préstamo de la Sede Central del Centro de Información y Documentación</t>
  </si>
  <si>
    <t xml:space="preserve"> LINA MARIA TRUJILLO REYES</t>
  </si>
  <si>
    <t>CPS-007-A2014</t>
  </si>
  <si>
    <t>Servicios de apoyo a  la  Gestión Administrativa,  en la Secretaria Académica de la Facultad de Economía y Administración</t>
  </si>
  <si>
    <t xml:space="preserve"> CARLA ALEJANDRA URREA ROJAS</t>
  </si>
  <si>
    <t>CPS-008-A2014</t>
  </si>
  <si>
    <t>Prestar servicios de coordinación y asesoría en los procesos y procedimientos de la Unidad de Gestión Ambiental  en la Oficina de Planeación de la Universidad Surcolombiana. Con el fin de realizar actividades que mitiguen, corrijan y controlen los aspectos ambientales que se generan en las actividades diarias de la Institución</t>
  </si>
  <si>
    <t xml:space="preserve"> DIANA MARGARITA NAVARRO GUTIEREEZ</t>
  </si>
  <si>
    <t>CPS-009-A2014</t>
  </si>
  <si>
    <t>Prestar Servicios Profesionales de apoyo en la Vicerrectoría de Investigación y Proyección Social en lo relacionado con el Sistema de Gestión de Calidad,  Comité de Asignación de Puntaje y Seguimiento y Control del Proceso de Jóvenes Investigadores de Colciencias y la Universidad Surcolombiana</t>
  </si>
  <si>
    <t>CONTRATO LIQUIDADO POR MTUO ACUERDO</t>
  </si>
  <si>
    <t xml:space="preserve"> ANDRES FELIPE PAREDES MUÑOZ</t>
  </si>
  <si>
    <t>CPS-010-A2014</t>
  </si>
  <si>
    <t>Prestar Servicios técnicos en administración  del Sistema KOHA para la Biblioteca central</t>
  </si>
  <si>
    <t xml:space="preserve"> MANUEL ANDRES BONILLA CHARRY</t>
  </si>
  <si>
    <t>CPS-011-A2014</t>
  </si>
  <si>
    <t>Prestar Servicios profesionales en los procesos de análisis, diseño, desarrollo e implementación y mantenimiento de Sistemas de información específicamente en lo relacionado con los sistemas de: requerimientos, interface con sistema LINIX y liquidación de matrícula y facturación,  en el Centro de Tecnologías de Información y Comunicaciones-CTIC de la Universidad Surcolombiana</t>
  </si>
  <si>
    <t xml:space="preserve"> HUMBERTO CABRERA ZAMORA</t>
  </si>
  <si>
    <t>CPS-012-A2014</t>
  </si>
  <si>
    <t>Prestar Servicios profesionales en sistemas de información para la administración y soporte a los usuarios del Sistema Administrativo y Financiero LINIX en el Centro de Tecnologías de Información y Comunicaciones-CTIC de la Universidad Surcolombiana</t>
  </si>
  <si>
    <t>JAVIER CABRERA LASSO</t>
  </si>
  <si>
    <t>CPS-013-A2014</t>
  </si>
  <si>
    <t>Prestar Servicios en los procesos de análisis, diseño, desarrollo e implantación y mantenimiento de sistemas de información que hacen parte del sistema académico y  la administración y soporte a los usuarios en el Centro de Tecnologías de Información y Comunicaciones-CTIC de la Universidad Surcolombiana</t>
  </si>
  <si>
    <t xml:space="preserve"> LUIS ALBERTO RAMON COBALEDA</t>
  </si>
  <si>
    <t>CPS-014-A2014</t>
  </si>
  <si>
    <t>Prestar Servicios profesionales en administración, instalación y configuración de los diferentes servidores bajo sistemas operativos Windows server, Linux, virtualización, Firewall, DNS y almacenamiento “SAN”.</t>
  </si>
  <si>
    <t xml:space="preserve">YASMIN TOVAR YAÑEZ </t>
  </si>
  <si>
    <t>CPS-015-A2014</t>
  </si>
  <si>
    <t>Prestar Servicios profesionales en los procesos contractuales propios del Centro de Tecnologías de Información y Comunicaciones, manejo y apoyo funcional del SNIES, Comité de Gobierno en Línea,  Comité de Informática y Seguridad,  apoyo para la ejecución del Plan de Acción del CTIC y apoyo al Proceso de Gestión de Tecnologías de Información y Comunicaciones en Calidad.</t>
  </si>
  <si>
    <t xml:space="preserve"> ASTRID LORENA CARDOZO PRADA</t>
  </si>
  <si>
    <t>CPS-016-A2014</t>
  </si>
  <si>
    <t>Prestar servicios profesionales de Asesoría y apoyo a la oficina de fondos especiales de la Universidad Surcolombiana</t>
  </si>
  <si>
    <t xml:space="preserve"> CAMILO HERNANDO CLEVES RODRIGUEZ</t>
  </si>
  <si>
    <t>CPS-017-A2014</t>
  </si>
  <si>
    <t>Prestar sus servicios en la Administración Funcional del Sistema Financiero de la Universidad Surcolombiana</t>
  </si>
  <si>
    <t xml:space="preserve"> CARLOS ANDRES GUERRERO PALOMAR</t>
  </si>
  <si>
    <t>CPS-018-A2014</t>
  </si>
  <si>
    <t>Prestar servicios  de apoyo  en la elaboración de conciliaciones  bancarias de las cuentas de ahorro y corrientes que posee la Universidad, Conciliación de ingresos en las áreas contables,  presupuestal y derechos pecuniarios. Este apoyo lo prestara  en la oficina de contabilidad de la  Universidad Surcolombiana</t>
  </si>
  <si>
    <t xml:space="preserve">ELIANA PAOLA LARA TRIVIÑO </t>
  </si>
  <si>
    <t>CPS-019-A2014</t>
  </si>
  <si>
    <t>Prestar Servicios profesionales de apoyo en la oficina de Fondos Especiales de la Universidad Surcolombiana</t>
  </si>
  <si>
    <t xml:space="preserve"> JEFFERSON MILLER LOSADA REINA</t>
  </si>
  <si>
    <t>CPS-020-A2014</t>
  </si>
  <si>
    <t>Prestar servicios  de apoyo  en la conciliación contable y presupuestal del proceso de interface de ingresos, llevar el control del plan de acción por fuente Inversión  y la elaboración del informe detallado de inversión mensualizado, en la oficina de presupuesto de la  Universidad Surcolombiana</t>
  </si>
  <si>
    <t xml:space="preserve"> JESUS ALEXANDER MORERA TRUJILLO</t>
  </si>
  <si>
    <t>CPS-021-A2014</t>
  </si>
  <si>
    <t>Prestar servicios profesionales como asesor en la elaboración de cuentas por pagar  y evaluador financiero de las propuestas de los procesos de contratación.    Estos servicios los prestara en la oficina de contabilidad de la  Universidad Surcolombiana</t>
  </si>
  <si>
    <t xml:space="preserve"> JOHN EDISON CAVIEDES VEGA</t>
  </si>
  <si>
    <t>CPS-022-A2014</t>
  </si>
  <si>
    <t>Prestar servicios profesionales de  asesoría y apoyo  en la oficina de fondos especiales de la universidad Surcolombiana</t>
  </si>
  <si>
    <t xml:space="preserve"> JUAN PABLO PERDOMO PEÑA</t>
  </si>
  <si>
    <t>CPS-023-A2014</t>
  </si>
  <si>
    <t>Prestar servicios profesionales como Asesor  en la elaboración de Informes a los Entes de Control en la oficina de contabilidad de la  Universidad  Surcolombiana</t>
  </si>
  <si>
    <t xml:space="preserve"> ISABEL DUSSAN SANDOVAL</t>
  </si>
  <si>
    <t>CPS-024-A2014</t>
  </si>
  <si>
    <t>Prestar servicios profesionales en Asesoría Financiera y Apoyo  en la ejecución y liquidación de proyectos remunerados de los fondos especiales de la Universidad  Surcolombiana</t>
  </si>
  <si>
    <t xml:space="preserve"> MARIA CAROLINA VARGAS HINESTROSA</t>
  </si>
  <si>
    <t>CPS-025-A2014</t>
  </si>
  <si>
    <t>Prestar servicios profesionales en la recuperación y seguimiento de la cartera de los estudiantes de pregrado y postgrado de la universidad Surcolombiana</t>
  </si>
  <si>
    <t xml:space="preserve"> MIGUEL ANGEL RODRIGUEZ BARRERA</t>
  </si>
  <si>
    <t>CPS-026-A2014</t>
  </si>
  <si>
    <t>Prestar Servicios de apoyo administrativo en el proceso de Gestión Institucional del Área Financiera de la Universidad Surcolombiana</t>
  </si>
  <si>
    <t xml:space="preserve"> TERESA DUSSAN CALDERON</t>
  </si>
  <si>
    <t>CPS-027-A2014</t>
  </si>
  <si>
    <t>Prestar servicios profesionales como Asesor y Contador Público titulado Especializado llevando la contabilidad de la Universidad</t>
  </si>
  <si>
    <t xml:space="preserve"> CARLOS ALBERTO GONZALEZ BEDOYA</t>
  </si>
  <si>
    <t>CPS-028-A2014</t>
  </si>
  <si>
    <t>Prestar servicios profesionales en el Área Financiera (Grupo de Liquidación de Derechos Pecuniarios) de la Universidad Surcolombiana</t>
  </si>
  <si>
    <t xml:space="preserve"> MARITZA ROJAS ALVAREZ</t>
  </si>
  <si>
    <t>CPS-029-A2014</t>
  </si>
  <si>
    <t>Prestar servicios profesionales en el Área Financiera (Grupo de Liquidación de Derechos Pecuniario)s de la Universidad Surcolombiana</t>
  </si>
  <si>
    <t xml:space="preserve"> SERGIO IVAN MEDINA GOMEZ</t>
  </si>
  <si>
    <t>CPS-030-A2014</t>
  </si>
  <si>
    <t>Prestar servicios de apoyo en el Área Financiera (Grupo de Liquidación de Derechos Pecuniarios) de la Universidad Surcolombiana, en lo relacionado con el registro de cartera de los estudiantes de la Universidad</t>
  </si>
  <si>
    <t xml:space="preserve"> WILNAR GUILLERMO BELALCAZAR SOLANO</t>
  </si>
  <si>
    <t>CPS-031-A2014</t>
  </si>
  <si>
    <t xml:space="preserve"> MARIA ESTHER GIL BOSIGA</t>
  </si>
  <si>
    <t>CPS-032-A2014</t>
  </si>
  <si>
    <t>Prestar servicios de apoyo y asesoría en la etapa precontractual de los diferentes procesos que se adelantan  a través de la unidad de contratación – Vicerrectoría  Administrativa</t>
  </si>
  <si>
    <t xml:space="preserve"> WILLIAM ARMANDO DIAZ CHAMORRO</t>
  </si>
  <si>
    <t>CPS-033-A2014</t>
  </si>
  <si>
    <t>Prestar los servicios profesionales jurídicos especializados para la coordinación de la unidad de contratación de la universidad Surcolombiana</t>
  </si>
  <si>
    <t xml:space="preserve"> ADRIANA MARCELA CAMERO CAMACHO</t>
  </si>
  <si>
    <t>CPS-034-A2014</t>
  </si>
  <si>
    <t xml:space="preserve">Prestar servicios profesionales para el apoyo y asesoría en los diferentes procesos y procedimientos contractuales desarrollados en la vicerrectoría administrativa de la universidad Surcolombiana </t>
  </si>
  <si>
    <t xml:space="preserve"> MARIA CLEMENCIA RINCON CERQUERA</t>
  </si>
  <si>
    <t>CPS-035-A2014</t>
  </si>
  <si>
    <t>Prestar sus Servicios de Apoyo  a la Gestión Institucional  en el Área de Servicios Generales</t>
  </si>
  <si>
    <t>CONTRATO LIQUIDADO</t>
  </si>
  <si>
    <t xml:space="preserve"> NILTON CESAR GRISALES TAMAYO</t>
  </si>
  <si>
    <t>CPS-036-A2014</t>
  </si>
  <si>
    <t>Prestar sus servicios como Técnico Industrial en el área de Servicios Generales de la Universidad Surcolombiana</t>
  </si>
  <si>
    <t xml:space="preserve"> SANDRA LILIANA DIAZ</t>
  </si>
  <si>
    <t>CPS-037-A2014</t>
  </si>
  <si>
    <t>Prestar servicios de apoyo a la gestión en la proyección de las minutas y todos los tramites inhe-rentes a la unidad de contratación – vicerrectoría administrativa de la universidad Surcolombiana</t>
  </si>
  <si>
    <t xml:space="preserve"> CIELO CULMA GOMEZ</t>
  </si>
  <si>
    <t>CPS-038-A2014</t>
  </si>
  <si>
    <t>Prestar servicios de apoyo a la gestión en el Área Financiera (y la Oficina de Tesorería)  de la Universidad Surcolombiana.</t>
  </si>
  <si>
    <t>CPS-039-A2014</t>
  </si>
  <si>
    <t>Prestar sus servicios de  Apoyo  Académico-Administrativo en la Secretaria Académica de la Facultad de Economía y Administración</t>
  </si>
  <si>
    <t xml:space="preserve"> OSCAR IVAN RAMOS NUÑEZ</t>
  </si>
  <si>
    <t>CPS-040-A2014</t>
  </si>
  <si>
    <t>Prestar los Servicios de Cordinador de sonidos en la Emisora Institucional Radio Universidad Surcolombiana 89.7 F.M. de la Facultad de Ciencias Sociales y Humanas</t>
  </si>
  <si>
    <t xml:space="preserve"> RAFAEL ANDRES SANCHEZ DIAZ</t>
  </si>
  <si>
    <t>CPS-041-A2014</t>
  </si>
  <si>
    <t>Prestar servicio de periodista en la Emisora Radio Universidad Surcolombiana 89.7 F.M. de la Facultad de Ciencias Sociales y Humanas</t>
  </si>
  <si>
    <t xml:space="preserve"> CRISTIAN RAFAEL GOMEZ AGUIRRE</t>
  </si>
  <si>
    <t>CPS-042-A2014</t>
  </si>
  <si>
    <t>Prestar Servicios técnicos de coordinación y supervisión a las actividades del área de mantenimiento, a todos los equipos informáticos de la Universidad de acuerdo con las normas técnicas y procedimientos establecidos por el Centro de Tecnologías de Información y Comunicaciones</t>
  </si>
  <si>
    <t xml:space="preserve"> DEIBY ALEXANDER ROJAS NIETO</t>
  </si>
  <si>
    <t>CPS-043-A2014</t>
  </si>
  <si>
    <t>Prestar Servicios en los procesos de análisis, diseño y desarrollo e implementación y mantenimiento de Sistemas de información específicamente en lo relacionado con el sistema del sistema de Gestión Documental de la Universidad Surcolombiana</t>
  </si>
  <si>
    <t xml:space="preserve"> HECTOR ANDRES JOVEN MENDEZ</t>
  </si>
  <si>
    <t>CPS-044-A2014</t>
  </si>
  <si>
    <t>Prestar Servicios en los procesos de análisis, diseño, desarrollo e implementación y mantenimiento de Sistemas de información específicamente lo relacionado con 
Aplicativos planta física, programación académica, convocatoria docentes, y SIPPA; 
en el Centro de Tecnologías de Información y Comunicaciones-CTIC de la Universidad 
Surcolombiana.</t>
  </si>
  <si>
    <t xml:space="preserve">MARIA ANGELICA GAITAN SANCHEZ </t>
  </si>
  <si>
    <t>CPS-045-A2014</t>
  </si>
  <si>
    <t>Prestar Servicios profesionales de Análisis, diseño, soporte, actualización y mantenimiento del Sistema de Información de Bienestar Universitario SIBU</t>
  </si>
  <si>
    <t xml:space="preserve"> OSCAR ANDRES CASTAÑEDA CALDERON</t>
  </si>
  <si>
    <t>CPS-046-A2014</t>
  </si>
  <si>
    <t>Prestar Servicios profesionales en administración y mantenimiento de la red de datos y el parque de equipos de informáticos</t>
  </si>
  <si>
    <t xml:space="preserve"> JUAN ANTONIO CASTRO SILVA</t>
  </si>
  <si>
    <t>CPS-047-A2014</t>
  </si>
  <si>
    <t>Prestar Servicios profesionales en sistemas de información para el desarrollo y mantenimiento de los Sistemas de Gestión Administrativa y Académico en el Centro de Tecnologías de Información y Comunicaciones-CTIC de la Universidad Surcolombiana.</t>
  </si>
  <si>
    <t xml:space="preserve"> CARLOS ALBERTO GALINDO REYES</t>
  </si>
  <si>
    <t>CPS-048-A2014</t>
  </si>
  <si>
    <t>Prestar servicios de coordinación a los procesos para el mantenimiento y mejora continua  del Sistema de Gestión de Calidad en la Oficina de Planeación de la Universidad Surcolombiana</t>
  </si>
  <si>
    <t xml:space="preserve"> DISNORY ANDREA CUELLAR FAJARDO</t>
  </si>
  <si>
    <t>CPS-049-A2014</t>
  </si>
  <si>
    <t>Contrato de prestación de servicios técnicos para el apoyo a la gestión en los diferentes procesos secretariales y de atención al público de la Oficina de Control Interno de la Universidad Surcolombiana</t>
  </si>
  <si>
    <t xml:space="preserve"> FRANCISCO RIVELINO BERNAL CERQUERA</t>
  </si>
  <si>
    <t>CPS-050-A2014</t>
  </si>
  <si>
    <t>Prestar sus servicios profesionales en la Oficina de Control Interno de la Universidad Surcolombiana</t>
  </si>
  <si>
    <t xml:space="preserve"> NURY PATRICIA ROJAS CASTRO</t>
  </si>
  <si>
    <t>CPS-051-A2014</t>
  </si>
  <si>
    <t>Prestar servicios de apoyo a la gestión administrativa en la Dirección General de Currículo</t>
  </si>
  <si>
    <t xml:space="preserve"> MARIO GALINDO  PERDOMO</t>
  </si>
  <si>
    <t>CPS-052-A2014</t>
  </si>
  <si>
    <t>Prestar los Servicios Profesionales de Apoyo a la gestión administrativa en el Área de Recursos</t>
  </si>
  <si>
    <t xml:space="preserve"> MAURICIO LARA CORTES</t>
  </si>
  <si>
    <t>CPS-053-A2014</t>
  </si>
  <si>
    <t>Servicios  de Apoyo  en el  Área de Recursos (bodega)</t>
  </si>
  <si>
    <t xml:space="preserve"> MIGUEL ANGEL ANIBAL PALACIOS</t>
  </si>
  <si>
    <t>CPS-054-A2014</t>
  </si>
  <si>
    <t xml:space="preserve"> WILMAN FORERO SALAZAR</t>
  </si>
  <si>
    <t>CPS-055-A2014</t>
  </si>
  <si>
    <t xml:space="preserve"> DIANA CAROLINA POLANIA MONTIEL</t>
  </si>
  <si>
    <t>CPS-056-A2014</t>
  </si>
  <si>
    <t>prestación de servicios para la dirección de las actividades que se programen, asignen y/o se presenten de manera eventual en la Granja Experimental de la USCO Facultad de Ingeniería</t>
  </si>
  <si>
    <t xml:space="preserve"> ESTANISLAO ROJAS BARRERA</t>
  </si>
  <si>
    <t>CPS-057-A2014</t>
  </si>
  <si>
    <t>Prestar servicios  de Apoyo en la oficina de contabilidad para la  elaboración de la solicitud de devolución del IVA pagado por la Universidad en la compra de bienes - servicios y llevar el control y seguimiento de la cuenta deudores (CARTERA)</t>
  </si>
  <si>
    <t xml:space="preserve"> ORLANDO RODRIGUEZ BASTOS</t>
  </si>
  <si>
    <t>CPS-058-A2014</t>
  </si>
  <si>
    <t>Prestar los servicios de apoyo a la gestión de la Secretaria General, Consejos Superior y Académico para ejercer actividades de archivo documental</t>
  </si>
  <si>
    <t xml:space="preserve"> GERMAN GONZALO BARON ROJAS</t>
  </si>
  <si>
    <t>CPS-059-A2014</t>
  </si>
  <si>
    <t>Prestar servicios profesionales consistentes en acompañamiento  y asesoría  legal en la Secretaria General en los diferentes procedimientos administrativos que le corresponden, específicamente en las áreas académicas, de proyección social y contratación administrativa</t>
  </si>
  <si>
    <t xml:space="preserve"> EVER ALFONSO LOSADA DIAZ</t>
  </si>
  <si>
    <t>CPS-060-A2014</t>
  </si>
  <si>
    <t>Prestar sus servicios de apoyo al Área de Mantenimiento de la Universidad Surcolombiana.</t>
  </si>
  <si>
    <t xml:space="preserve">JOSE GREGORIO BONILLA </t>
  </si>
  <si>
    <t>CPS-061-A2014</t>
  </si>
  <si>
    <t>Prestar sus servicios  para realizar el mantenimiento Preventivo y Correctivo de los Equipos de Aires Acondicionados y de refrigeración de  propiedad de  la Institución</t>
  </si>
  <si>
    <t xml:space="preserve"> RODRIGO ALEXIS GARCIA BAUTISTA</t>
  </si>
  <si>
    <t>CPS-062-A2014</t>
  </si>
  <si>
    <t xml:space="preserve"> AMANDA TORRES DE RICO</t>
  </si>
  <si>
    <t>CPS-063-A2014</t>
  </si>
  <si>
    <t>Prestar sus servicios de apoyo y asesoria academica y administrativa en la coordinación de la sede de Garzón, de la Universidad Surcolombiana</t>
  </si>
  <si>
    <t xml:space="preserve"> JUAN PABLO MURCIA DELGADO</t>
  </si>
  <si>
    <t>CPS-064-A2014</t>
  </si>
  <si>
    <t>Prestación de sus servicios profesionales como Asesor Jurídico externo de la Oficina Asesora Jurídica</t>
  </si>
  <si>
    <t xml:space="preserve">HELBER MAURICIO SANDOVAL CUMBE </t>
  </si>
  <si>
    <t>CPS-065-A2014</t>
  </si>
  <si>
    <t xml:space="preserve"> SANDRA PAOLA COLORADO MOYA</t>
  </si>
  <si>
    <t>CPS-066-A2014</t>
  </si>
  <si>
    <t>Prestar sus servicios profesionales jurídicos para el apoyo y asesoría legal en la Oficina Jurídica</t>
  </si>
  <si>
    <t xml:space="preserve"> ADRIANA MONTENEGRO VALDERRAMA</t>
  </si>
  <si>
    <t>CPS-067-A2014</t>
  </si>
  <si>
    <t>Prestar servicio de Apoyo en los procesos académicos propios del Centro de Admisiones, Registro y Control Académico</t>
  </si>
  <si>
    <t xml:space="preserve"> CESAR AUGUSTO HOYOS SUAREZ</t>
  </si>
  <si>
    <t>1,107,036,933</t>
  </si>
  <si>
    <t>CPS-068-A2014</t>
  </si>
  <si>
    <t xml:space="preserve"> DEICY ROJAS SEPULVEDA</t>
  </si>
  <si>
    <t>CPS-069-A2014</t>
  </si>
  <si>
    <t xml:space="preserve">JUAN CARLOS RAMOS VIDARTE </t>
  </si>
  <si>
    <t>CPS-070-A2014</t>
  </si>
  <si>
    <t xml:space="preserve">MARIA CAMILA MEDINA LEON </t>
  </si>
  <si>
    <t>CPS-071-A2014</t>
  </si>
  <si>
    <t xml:space="preserve">MAYRA ALEJANDRA ALARCON CURICO </t>
  </si>
  <si>
    <t>CPS-072-A2014</t>
  </si>
  <si>
    <t xml:space="preserve"> CARLOS ALBERTO CERQUERA ROJAS</t>
  </si>
  <si>
    <t>CPS-073-A2014</t>
  </si>
  <si>
    <t>Prestar servicios profesionales de apoyo a la gestión administrativa del proceso de Formación, de la Vicerrectoría Académica de la Universidad Surcolombiana</t>
  </si>
  <si>
    <t xml:space="preserve">CARLOS ALFONSO  CORTES FLOREZ </t>
  </si>
  <si>
    <t>CPS-074-A2014</t>
  </si>
  <si>
    <t>Prestar servicios como auxiliar de apoyo a la gestión, en lo referente a la programación académica y planta física de la Vicerrectoría Académica</t>
  </si>
  <si>
    <t xml:space="preserve">ADRIANA XIMENA PEREZ CASTRO </t>
  </si>
  <si>
    <t>CPS-075-A2014</t>
  </si>
  <si>
    <t>Prestar servicios de apoyo a  la gestión administrativa en la unidad de contratación – vicerrectoría administrativa de la universidad Surcolombiana</t>
  </si>
  <si>
    <t xml:space="preserve"> JORGE ENRRIQUE MENDEZ</t>
  </si>
  <si>
    <t>CPS-076-A2014</t>
  </si>
  <si>
    <t>Prestar servicios de apoyo y asesoría jurídica en las diferentes etapas de  los procesos  contractuales adelantados a través de la unidad de contratación de la Universidad Surcolombiana</t>
  </si>
  <si>
    <t xml:space="preserve"> LUZ ANGELA VARGAS LAGUNA</t>
  </si>
  <si>
    <t>CPS-077-A2014</t>
  </si>
  <si>
    <t xml:space="preserve">Prestar  servicios de apoyo a  la gestión en las diferentes actividades y procedimientos en la unidad de contratación – vicerrectoría administrativa de la universidad </t>
  </si>
  <si>
    <t xml:space="preserve"> ALFONSO URIBE</t>
  </si>
  <si>
    <t>CPS-078-A2014</t>
  </si>
  <si>
    <t>Prestar Servicios de Apoyo Financiero a  la Gestión Administrativa y SIGEP en La Vicerrectoría de Investigación y Proyección Social</t>
  </si>
  <si>
    <t xml:space="preserve"> SAMIR ALJACH RAYO</t>
  </si>
  <si>
    <t>CPS-079-A2014</t>
  </si>
  <si>
    <t>Prestar servicios de apoyo y asesoría legal en los procesos y procedimientos de la Vicerrectoría de Investigación y Proyección Social</t>
  </si>
  <si>
    <t xml:space="preserve"> LIZETH ARDILA RIVERA</t>
  </si>
  <si>
    <t>CPS-080-A2014</t>
  </si>
  <si>
    <t>Apoyo a las actividades propias de la Facultad de Ciencias Exactas y Naturales.</t>
  </si>
  <si>
    <t xml:space="preserve"> NIBIA MANCHOLA TOLEDO</t>
  </si>
  <si>
    <t>CPS-081-A2014</t>
  </si>
  <si>
    <t>Prestar sus servicios de apoyo a la gestión administrativa en el Programa de Física  de la Facultad de Ciencias Exactas de la Universidad Surcolombiana</t>
  </si>
  <si>
    <t xml:space="preserve"> DIANA PAOLA HERRERA CANO</t>
  </si>
  <si>
    <t>CPS-082-A2014</t>
  </si>
  <si>
    <t>Apoyo y asesoría en los trámites de vinculación y pago del personal de planta, docentes ocasionales, residentes y otras nominas que pueden surgir durante la ejecución de este contrato, en el Área de personal, mediante el manejo del sistema de información del personal de planta</t>
  </si>
  <si>
    <t xml:space="preserve"> YAKELINE LINARES SARRIA</t>
  </si>
  <si>
    <t>CPS-083-A2014</t>
  </si>
  <si>
    <t>Prestar servicio de apoyo Administrativo en los procesos y procedimientos de la oficina de Personal</t>
  </si>
  <si>
    <t xml:space="preserve"> OLGA JIMENA ANGULO ARIAS</t>
  </si>
  <si>
    <t>CPS-084-A2014</t>
  </si>
  <si>
    <t>prestación de servicios para el apoyo a la gestión en el área de archivo y conservación de documentos de  la Vicerrectoría Administrativa de la Universidad Surcolombiana</t>
  </si>
  <si>
    <t xml:space="preserve"> ANGIEKARINA SANCHEZ VALDERRAMA</t>
  </si>
  <si>
    <t>CPS-085-A2014</t>
  </si>
  <si>
    <t xml:space="preserve">DOLLY LUCIA SALGADO VASQUEZ </t>
  </si>
  <si>
    <t>CPS-086-A2014</t>
  </si>
  <si>
    <t>prestar sus servicios de Secretaria como apoyo a la gestión administrativa en el Laboratorio de Medicina Genómica de la Facultad de Salud</t>
  </si>
  <si>
    <t xml:space="preserve"> NINI YOHANNA FIGUEROA ROJAS</t>
  </si>
  <si>
    <t>CPS-087-A2014</t>
  </si>
  <si>
    <t>Prestar los servicios como auxiliar en el Laboratorio de Simulación de la Facultad de Salud</t>
  </si>
  <si>
    <t xml:space="preserve"> MARTHA LUCIA LEIVA BAHAMON</t>
  </si>
  <si>
    <t>CPS-088-A2014</t>
  </si>
  <si>
    <t>prestar sus servicios de apoyo a la gestión administrativa en el Laboratorio de Infección e Inmunidad  de la Facultad de Salud de la Universidad Surcolombiana</t>
  </si>
  <si>
    <t xml:space="preserve">RICARDO ANGEL MELENDEZ </t>
  </si>
  <si>
    <t>CPS-089-A2014</t>
  </si>
  <si>
    <t>Prestar  servicios de Apoyo en actividades Informáticas en la Biblioteca de la Facultad de Salud de la Universidad Surcolombiana</t>
  </si>
  <si>
    <t xml:space="preserve"> RAQUEL MEDINA RIVAS</t>
  </si>
  <si>
    <t>CPS-090-A2014</t>
  </si>
  <si>
    <t>prestar sus servicios profesionales y especializados en el área Administrativa y Financiera como asistente en la Secretaria de la Facultad de Salud</t>
  </si>
  <si>
    <t xml:space="preserve"> YOLIMA RODRIGUEZ ALVAREZ</t>
  </si>
  <si>
    <t>CPS-091-A2014</t>
  </si>
  <si>
    <t>Apoyo a la Gestión Administrativa en el Departamento de Medicina Social y Preventiva de la Facultad de Salud</t>
  </si>
  <si>
    <t xml:space="preserve"> LINA PAOLA RODRIGUEZ ANGULO</t>
  </si>
  <si>
    <t>CPS-092-A2014</t>
  </si>
  <si>
    <t>Profesional de Apoyo a la Gestión y Ejecución de Proyectos de la Oficina de Proyección Social e Investigación de la Facultad de Salud de la Universidad Surcolombiana</t>
  </si>
  <si>
    <t>ANGELA MARIA PERDOMO CARVAJAL</t>
  </si>
  <si>
    <t>CPS-093-A2014</t>
  </si>
  <si>
    <t>Prestar servicios profesionales especializados de apoyo  y asesoría jurídica en los procesos de cobro coactivo y Acompañamiento y asesoría jurídica en los procesos de contratación que se desarrollen la Vicerrectoría Administrativa de la Universidad Surcolombiana</t>
  </si>
  <si>
    <t xml:space="preserve"> JEINER IRIAN SALAZAR TORRES</t>
  </si>
  <si>
    <t>CPS-094-A2014</t>
  </si>
  <si>
    <t>Prestación de Servicios profesionales como asesor Jurídico en el Área de Gestión Institucional de Personal de la Universidad Surcolombiana</t>
  </si>
  <si>
    <t xml:space="preserve">ACTA ADICIONAL </t>
  </si>
  <si>
    <t xml:space="preserve"> ANGELICA CRUZ ROJAS</t>
  </si>
  <si>
    <t>CPS-095-A2014</t>
  </si>
  <si>
    <t>Prestar servicios de apoyo y asesoria academica y administrativa en la  Sede La Plata</t>
  </si>
  <si>
    <t xml:space="preserve"> MERCEDES POLANIA TAMAYO</t>
  </si>
  <si>
    <t>CPS-096-A2014</t>
  </si>
  <si>
    <t>Prestar sus servicios de apoyo a la gestión administrativa en la sede de Garzón, de la Universidad Surcolombiana</t>
  </si>
  <si>
    <t xml:space="preserve"> OLMER TOVAR CHAVARRO</t>
  </si>
  <si>
    <t>CPS-097-A2014</t>
  </si>
  <si>
    <t>Prestar servicios de apoyo y asesoria academica y administrativa en la Sede Pitalito</t>
  </si>
  <si>
    <t xml:space="preserve"> STHEPANNY COLLAZOS CANTILLO</t>
  </si>
  <si>
    <t>CPS-098-A2014</t>
  </si>
  <si>
    <t>Prestar sus servicios de apoyo a la gestión  administrativa en la sede de Pitalito  de la Universidad Surcolombiana</t>
  </si>
  <si>
    <t xml:space="preserve"> ANA MARIA ARDILA RIVERA</t>
  </si>
  <si>
    <t>CPS-099-A2014</t>
  </si>
  <si>
    <t xml:space="preserve"> ISRAEL BOTACHE  CAPERA</t>
  </si>
  <si>
    <t>CPS-100-A2014</t>
  </si>
  <si>
    <t xml:space="preserve"> LAURA BIBIANA HORTA GONZALEZ</t>
  </si>
  <si>
    <t>CPS-101-A2014</t>
  </si>
  <si>
    <t>Prestación de Servicios para el apoyo de la gestión en el área de archivo y conservación de documentos de las dependencias de Rectoría y Oficina Asesora Jurídica de la Universidad Surcolombiana</t>
  </si>
  <si>
    <t xml:space="preserve"> LINA TATIANA AYA OROZCO</t>
  </si>
  <si>
    <t>CPS-102-A2014</t>
  </si>
  <si>
    <t xml:space="preserve"> ANGY MARCELA CORREA FLOREZ</t>
  </si>
  <si>
    <t>CPS-103-A2014</t>
  </si>
  <si>
    <t>Prestar Servicio de apoyo en la socialización, consolidación y aprobación del plan estratégico de desarrollo  en los componentes de ejes, programas y subproyectos; plan financiero; y seguimiento y evaluación del Plan</t>
  </si>
  <si>
    <t xml:space="preserve"> FEDERICO CASTELLANOS FORERO</t>
  </si>
  <si>
    <t>CPS-104-A2014</t>
  </si>
  <si>
    <t>Prestar sus servicios de apoyo profesional para la Oficina Asesora de Planeación en la elaboración y gestión de proyectos</t>
  </si>
  <si>
    <t xml:space="preserve"> LEIDY ROCIO MURILLO RAMIREZ</t>
  </si>
  <si>
    <t>CPS-105-A2014</t>
  </si>
  <si>
    <t>Prestar Servicio de apoyo en la socialización, consolidación y aprobación al plan estratégico de desarrollo  en los componentes de metodología, proyecto educativo universitario, diagnóstico y contexto nacional e internacional del documento consolidado del Plan.</t>
  </si>
  <si>
    <t>ESTEFANIA GALINDO BOTERO</t>
  </si>
  <si>
    <t>CPS-106-A2014</t>
  </si>
  <si>
    <t>BLEYNER SOLANO ÑAÑEZ</t>
  </si>
  <si>
    <t>CPS-107-A2014</t>
  </si>
  <si>
    <t xml:space="preserve">Prestar servicios profesionales como licenciada, en la gestión administrativa del proceso de Formación, de la Vicerrectorìa Acadèmica de la Universidad Surcolombiana </t>
  </si>
  <si>
    <t>JULIO DEIVIS BURGOS GUTIERREZ</t>
  </si>
  <si>
    <t>CPS-108-A2014</t>
  </si>
  <si>
    <t xml:space="preserve">Prestación de servicios de apoyo al programa gestión de egresados Surcolombiana </t>
  </si>
  <si>
    <t>CPS-109-A2014</t>
  </si>
  <si>
    <t>Prestar servicios tècnicos como auxiliar de apoyo logìstico y tècnico, en lo referente al procedimiento en gestión administrativa y el archivo de documentos soporte del proceso de Formación, de la Vicerrectorìa Acadèmica de la Universidad Surcolombiana</t>
  </si>
  <si>
    <t>DIEGO FERNANDO GUTIERREZ ZAMBRANO</t>
  </si>
  <si>
    <t>CPS-110-A2014</t>
  </si>
  <si>
    <t>Prestar Servicios profesionales para asesorar y apoyar el funcionamiento, anàlisis, diseño, desarrollo, implementación y actualización del Sistema Acadèmico y de los Sistemas de Información SNIES, SPADIES, en el Centro de Tecnologìas de Información y Comunicaciones-CTIC de la Universidad Surcolombiana</t>
  </si>
  <si>
    <t>CESAR AUGUSTO FERNANDEZ BARRERA</t>
  </si>
  <si>
    <t>CPS-111-A2014</t>
  </si>
  <si>
    <t xml:space="preserve">Prestar los Servicios profesionales como Diseñador Gràfico (web-master) para realizar las labores inherentes al Sistema de Gobierno en Lìnea. en el Centro de Tecnologìas de Información y Comunicaciones-CTIC de la Universidad Surcolombiana </t>
  </si>
  <si>
    <t>LINA FERNANDA PERDOMO MURILLO</t>
  </si>
  <si>
    <t>CPS-112-A2014</t>
  </si>
  <si>
    <t>Prestar servicios profesionales a los procesos para el mantenimiento y mejora continua del Sistema de Gestión de Calidad de la Institución en la Oficina Asesora de Planeación de la Universidad Surcolombiana</t>
  </si>
  <si>
    <t>JUAN FELIPE VARGAS CALDERON</t>
  </si>
  <si>
    <t>CPS-113-A2014</t>
  </si>
  <si>
    <t>MAYRA ALEJANDRA BERMEO BALAGUERA</t>
  </si>
  <si>
    <t>CPS-114-A2014</t>
  </si>
  <si>
    <t xml:space="preserve">Prestar servicios profesionales a los procesos para el mantenimiento y mejora continua del Sistema de Gestión de Calidad de la Institución en la Oficina Asesora de Planeación de la Universidad Surcolombiana </t>
  </si>
  <si>
    <t>DUVAN ANDRES ARBOLEDA OBREGON</t>
  </si>
  <si>
    <t>CPS-115-A2014</t>
  </si>
  <si>
    <t xml:space="preserve">Prestar servicios de apoyo y asesoria en el manejo del sistema administrativo de SGAD,  de  en la Oficina de Planeación de la Universidad Surcolombiana </t>
  </si>
  <si>
    <t>YOLANDA POLANIA PERDOMO</t>
  </si>
  <si>
    <t>CPS-116-A2014</t>
  </si>
  <si>
    <t>Prestar servicios profesionales de apoyo a la Unidad de Gestión Ambiental en la Oficina Asesora de Planeación en los procesos y procedimientos para la implementación y mantenimiento del Sistema de Gestión Ambiental de la Universidad, realizando énfasis en  los Programas de manejo integral de Residuos Especiales, prevención y atención de desastres, ruido y emisiones atmosféricas</t>
  </si>
  <si>
    <t>CINDY ALEXANDRA GUISA ROJAS</t>
  </si>
  <si>
    <t>CPS-117-A2014</t>
  </si>
  <si>
    <t xml:space="preserve">Prestar los servicios de Coordinar la Oficina de Comunicaciones de la Universidad Surcolombiana a travès de la Facultad de Ciencias Sociales y Humanas de la Institución </t>
  </si>
  <si>
    <t>ALBERTO CASTILLO OROZCO</t>
  </si>
  <si>
    <t>CPS-118-A2014</t>
  </si>
  <si>
    <t xml:space="preserve">Prestar sus servicios profesionales como Asesor Jurìdico externo de la Oficina Asesora Jurìdica </t>
  </si>
  <si>
    <t>DIANA MIREYA SALAS ANDRADE</t>
  </si>
  <si>
    <t>CPS-119-A2014</t>
  </si>
  <si>
    <t>NOE SANTIAGO PARADA PARDO</t>
  </si>
  <si>
    <t>CPS-120-A2014</t>
  </si>
  <si>
    <t>Prestación de sus servicios profesionales como Asesor Jurìdico externo de la Oficina Asesora Jurìdica</t>
  </si>
  <si>
    <t xml:space="preserve"> KAROLL FABIANNY GAMBOA SANCHEZ</t>
  </si>
  <si>
    <t>CPS-121-A2014</t>
  </si>
  <si>
    <t>Prestación de servicios de apoyo a la gestión institucional en el Área de Bienestar Universitario de la Universidad Surcolombiana</t>
  </si>
  <si>
    <t>DREIDY VANESSA BAUTISTA SANCHEZ</t>
  </si>
  <si>
    <t>CPS-123-A2014</t>
  </si>
  <si>
    <t xml:space="preserve">Prestación de servicios técnicos en la Oficina de Control Interno de la Universidad Surcolombiana, para apoyo a las actividades relacionadas con la revisión y análisis de información que hay que suministrar a los entes externos y de la reportada en sistemas de Información como el SIRECI, así como también la revisión de  hojas de vida. </t>
  </si>
  <si>
    <t xml:space="preserve"> LORENA RAMIREZ TOVAR</t>
  </si>
  <si>
    <t>CPS-124-A2014</t>
  </si>
  <si>
    <t>Prestar sus servicios profesionales en la Oficina de Control Interno de la Universidad Surcolombiana.</t>
  </si>
  <si>
    <t xml:space="preserve"> JONATHAN ANDRES CANO OTERO</t>
  </si>
  <si>
    <t>CPS-125-A2014</t>
  </si>
  <si>
    <t xml:space="preserve"> MANUEL FERNANDO HERMIDA CALDERON</t>
  </si>
  <si>
    <t>CPS-126-A2014</t>
  </si>
  <si>
    <t>CPS-127-A2014</t>
  </si>
  <si>
    <t>Prestar sus servicios de apoyo y asesoría en los asuntos jurídicos y administrativos de la Dirección Administrativa de Control Disciplinario Interno</t>
  </si>
  <si>
    <t xml:space="preserve"> LIDA PATRICIA BUSTOS TRUJILLO</t>
  </si>
  <si>
    <t>CPS-128-A2014</t>
  </si>
  <si>
    <t>Prestar servicios profesionales de Ingeniera Industrial en el Programa de Salud Ocupacional  de Bienestar Universitario de la Universidad Surcolombiana</t>
  </si>
  <si>
    <t xml:space="preserve"> ALVARO FIERRO MANRIQUE</t>
  </si>
  <si>
    <t>CPS-129-A2014</t>
  </si>
  <si>
    <t>Prestar Los Servicios Profesionales  en Actividades De Medicina Preventiva y del trabajo en el Programa de Salud Ocupacional de la Institución</t>
  </si>
  <si>
    <t xml:space="preserve"> KAREN JOHANNA JIMENEZ ROJAS</t>
  </si>
  <si>
    <t>CPS-130-A2014</t>
  </si>
  <si>
    <t>Prestar servicios de apoyo para el desarrollo de actividades secretariales para toda la comunidad universitaria en la Oficina de Coordinación de Deportes</t>
  </si>
  <si>
    <t xml:space="preserve"> NANCY ROCIO RAMIREZ PERDOMO</t>
  </si>
  <si>
    <t>CPS-131-A2014</t>
  </si>
  <si>
    <t>Prestar los servicios de Apoyo en el manejo, control, archivo, actualización y custodia de la historias laborales de los servidores públicos, trabajadores oficiales y demás personal que tenga vinculo contractual, legal y reglamentario con la Universidad Surcolombiana y del personal que haya tenido Historia laboral en el Área de Personal.</t>
  </si>
  <si>
    <t xml:space="preserve">CARLOS ARTURO VALLEJO COLORADO </t>
  </si>
  <si>
    <t>CPS-132-A2014</t>
  </si>
  <si>
    <t>Prestar servicios de apoyo para entrenamiento y formación deportiva en baloncesto, desarrollo de actividades recreativas y de aprovechamiento del tiempo libre, y de proyección social para todos los docentes y funcionarios en la Oficina de Coordinación de Deportes, así como la administración de todos los escenarios deportivos</t>
  </si>
  <si>
    <t>CPS-133-A2014</t>
  </si>
  <si>
    <t>Prestar sus servicios de  Apoyo y Asesoría Académico-Administrativa  en la Secretaria Académica de la Facultad de Economía y Administración</t>
  </si>
  <si>
    <t xml:space="preserve"> FERNANDO CARDOZO SUAREZ</t>
  </si>
  <si>
    <t>CPS-134-A2014</t>
  </si>
  <si>
    <t>Prestar servicios de apoyo a la gestión, seguimiento y control documental, en el Sistema de Archivo Institucional, desde el Archivo Central</t>
  </si>
  <si>
    <t xml:space="preserve"> FEDERICO GUILLERMO BETANCOURT ROMERO</t>
  </si>
  <si>
    <t>CPS-135-A2014</t>
  </si>
  <si>
    <t>CORTES MONTERO LILIANA</t>
  </si>
  <si>
    <t>CPS-136-A2014</t>
  </si>
  <si>
    <t>Prestar sus servicios de apoyo en la gestión administrativas del Programa  de Matemáticas Aplicada de la Facultad de Ciencias Exactas y Naturales de la Universidad Surcolombiana</t>
  </si>
  <si>
    <t xml:space="preserve"> ANGELICA MARIA CAPERA TOVAR</t>
  </si>
  <si>
    <t>CPS-137-A2014</t>
  </si>
  <si>
    <t>Prestar el servicio de apoyo a la gestión  Académica en la Facultad de Ciencias Sociales y Humanas</t>
  </si>
  <si>
    <t xml:space="preserve">ANDRES GOMEZ PERDOMO </t>
  </si>
  <si>
    <t>CPS-138-A2014</t>
  </si>
  <si>
    <t>Prestación de Servicios de apoyo y asesoría del Centro de Conciliación de la Facultad de Derecho de la Universidad Surcolombiana</t>
  </si>
  <si>
    <t xml:space="preserve"> CINDY VANESSA PUENTES FUENTES</t>
  </si>
  <si>
    <t>CPS-139-A2014</t>
  </si>
  <si>
    <t>Prestación de servicios de apoyo a la gestión administrativa en el Programa de Ciencia Política de la Universidad Surcolombiana</t>
  </si>
  <si>
    <t xml:space="preserve"> EDNA LIZED PASTRANA PINTO</t>
  </si>
  <si>
    <t>CPS-140-A2014</t>
  </si>
  <si>
    <t>Prestación de servicios de apoyo a la gestión administrativa en el  Programa de Derecho de la Universidad Surcolombiana</t>
  </si>
  <si>
    <t xml:space="preserve">LUIS FERNANDO PACHECO GUTIERREZ </t>
  </si>
  <si>
    <t>CPS-141-A2014</t>
  </si>
  <si>
    <t>Prestación de servicios profesionales para realizar las funciones de Apoyo y Asesoría Académica y Administrativa a la Facultad de Ciencias Jurídicas y Políticas de la Universidad Surcolombiana en la coordinación del Programa de Ciencia Política</t>
  </si>
  <si>
    <t xml:space="preserve"> SANDRA MILENA PERDOMO LOSADA</t>
  </si>
  <si>
    <t>CPS-142-A2014</t>
  </si>
  <si>
    <t>Prestación de Servicios de apoyo a la gestión administrativa en el Consultorio Jurídico de la Facultad de Ciencias Jurídicas y Políticas de la Universidad Surcolombiana.</t>
  </si>
  <si>
    <t xml:space="preserve">DORIS GRICEIDA JIMENEZ </t>
  </si>
  <si>
    <t>CPS-143-A2014</t>
  </si>
  <si>
    <t>prestar los servicios de apoyo a la Gestión Administrativa en el programa Administración de Empresas</t>
  </si>
  <si>
    <t xml:space="preserve">SANDRA BIBIANA GOMEZ GOMEZ </t>
  </si>
  <si>
    <t>CPS-144-A2014</t>
  </si>
  <si>
    <t>Prestar Servicios de apoyo a  la gestión administrativa y financiera, en la Decanatura de la Facultad de Economía y Administración de la Universidad Surcolombiana</t>
  </si>
  <si>
    <t xml:space="preserve"> ARLYN GOMEZ TRUJILLO</t>
  </si>
  <si>
    <t>CPS-145-A2014</t>
  </si>
  <si>
    <t>Prestar los servicios de apoyo a la gestión administrativa en el programa de Licenciatura en Educación Educación Artística y Cultural de la Facultad de Educación de la Universidad Surcolombiana</t>
  </si>
  <si>
    <t xml:space="preserve"> ANA MARIA SEPULVEDA GONZALEZ</t>
  </si>
  <si>
    <t>CPS-146-A2014</t>
  </si>
  <si>
    <t>prestar sus servicios de apoyo a la gestión administrativa en el Departamento de Psicopedagogia  de la Facultad de  Educacion de la Universidad Surcolombiana</t>
  </si>
  <si>
    <t xml:space="preserve"> JASMIN CORRALES MENDOZA</t>
  </si>
  <si>
    <t>CPS-147-A2014</t>
  </si>
  <si>
    <t>Prestar sus servicios de apoyo a la gestión administrativa en los  Programas de Tecnología en  Obras Civiles y Desarrollo de Software  de la Facultad de  Ingeniería de la Universidad Surcolombiana</t>
  </si>
  <si>
    <t xml:space="preserve">NORMA CONSTANZA GUARNIZO LLANOS </t>
  </si>
  <si>
    <t>CPS-148-A2014</t>
  </si>
  <si>
    <t>Prestar sus servicios de apoyo y asesoría en el Programa de Tecnología en Obras Civiles de la Facultad de Ingeniería</t>
  </si>
  <si>
    <t xml:space="preserve"> NAZLI MELISSA MOSQUERA CONDE</t>
  </si>
  <si>
    <t>CPS-OP-149-A2014</t>
  </si>
  <si>
    <t>Prestar servicio de apoyo en los procesos de cubrimiento periodistico y actualización de información al sistema de egresados de la Universidad Surcolombiana</t>
  </si>
  <si>
    <t>YESENIA LIZETH CAMPO CERQUERA</t>
  </si>
  <si>
    <t>CPS-OP-150-A2014</t>
  </si>
  <si>
    <t>Prestar servicios de apoyo de gestión Administrativa en el proyecto de Autoevaluación con fines de Acreditación Institucional de la Universidad Surcolombiana</t>
  </si>
  <si>
    <t xml:space="preserve"> ESAU SILVA LARA</t>
  </si>
  <si>
    <t>CPS-151-A2014</t>
  </si>
  <si>
    <t>Prestar servicios de apoyo y asesoría en el  Programa de Tecnología en  Desarrollo de Software de la Facultad de Ingeniería de la Universidad Surcolombiana</t>
  </si>
  <si>
    <t>CPS-OP-152-A2014</t>
  </si>
  <si>
    <t xml:space="preserve">Prestar servicio de apoyo como Auxiliar de Acreditación para el programa de Licenciatura en Educación Artística y Cultural en el marco del proceso de Acreditación del mismo.  </t>
  </si>
  <si>
    <t>CPS-OP-153-A2014</t>
  </si>
  <si>
    <t xml:space="preserve">Continuar con el servicio de apoyo como Auxiliar de Acreditación para el programa de Licenciatura en Educación Física y Deportes para que preste los servicios dentro del proceso de Renovación de Registro Calificado del programa mencionado. </t>
  </si>
  <si>
    <t>MARIA FERNANDA ANGARITA GARCIA</t>
  </si>
  <si>
    <t>CPS-OP-154-A2014</t>
  </si>
  <si>
    <t>Auxiliar para los procesos de autoevaluación con fines de acreditación o renovación del registro de calidad de los programas de la facultad de Economía y Administración</t>
  </si>
  <si>
    <t xml:space="preserve"> LUIS FERNANDO SALAMANCA HERNANDEZ</t>
  </si>
  <si>
    <t>CPS-155-A2014</t>
  </si>
  <si>
    <t>Prestar sus servicios de apoyo Profesional  en las actividades de evaluación, prescripción  y control del ejercicio, apoyo y asesoría en actividades investigativas y demás actividades propias del Laboratorio de Evaluación y Desarrollo del Rendimiento Físico (Gimnasio de fuerza y Unidad de Evaluación) del programa de Educación Física de la Facultad de Educación</t>
  </si>
  <si>
    <t xml:space="preserve"> ALEXANDER SANCHEZ MANCHOLA</t>
  </si>
  <si>
    <t>CPS-156-A2014</t>
  </si>
  <si>
    <t>Prestar servicios de Liderar las actividades de gestión tecnológica e innovación institucional para la Vicerrectoría de Investigación y Proyección Social</t>
  </si>
  <si>
    <t xml:space="preserve"> JHON HENRY SOLORZANO LOZANO</t>
  </si>
  <si>
    <t>CPS-157-A2014</t>
  </si>
  <si>
    <t>Prestación de servicios de apoyo al proceso misional de Proyección Social</t>
  </si>
  <si>
    <t xml:space="preserve"> NATHALIE ROJAS MARIN</t>
  </si>
  <si>
    <t>CPS-158-A2014</t>
  </si>
  <si>
    <t>Prestar los servicios de Apoyo a la Gestión Administrativa de la Dirección General Proyección Social</t>
  </si>
  <si>
    <t xml:space="preserve"> ANCIZAR CORREA TRUJILLO</t>
  </si>
  <si>
    <t>CPS-159-A2014</t>
  </si>
  <si>
    <t>Apoyo para entrenamiento y formación deportiva en taekwondo, desarrollo de actividades recreativas y de aprovechamiento del tiempo libre y de proyección social para toda la comunidad universitaria, en la Oficina de Coordinación de Deportes</t>
  </si>
  <si>
    <t xml:space="preserve"> ALVARO DANIEL TORRES CORREDOR</t>
  </si>
  <si>
    <t>CPS-160-A2014</t>
  </si>
  <si>
    <t>Prestar servicios de apoyo para entrenamiento y formación deportiva en fútbol, desarrollo de actividades recreativas y de aprovechamiento del tiempo libre, y de proyección social para toda la comunidad universitaria en la Oficina de Coordinación de Deportes</t>
  </si>
  <si>
    <t xml:space="preserve"> FRANK GARCIA CARDOZO</t>
  </si>
  <si>
    <t>CPS-161-A2014</t>
  </si>
  <si>
    <t>Prestar servicios de apoyo para entrenamiento y formación deportiva en fútbol sala, desarrollo de actividades recreativas y de aprovechamiento del tiempo libre, y de proyección social para toda la comunidad universitaria en la Oficina de Coordinación de Deportes</t>
  </si>
  <si>
    <t xml:space="preserve"> GLORIA EUGENIA RAMIREZ ARROYAVE</t>
  </si>
  <si>
    <t>CPS-162-A2014</t>
  </si>
  <si>
    <t>Prestar servicios de apoyo para entrenamiento y formación deportiva en natación, desarrollo de actividades recreativas y de aprovechamiento del tiempo libre, y de proyección social para toda la comunidad universitaria en la Oficina de Coordinación de Deportes. SEGUNDA. OBLIGACIONES DEL CONTRATISTA. EL CONTRATISTA se compromete con la Universi</t>
  </si>
  <si>
    <t xml:space="preserve">JUAN CARLOS POVEDA HERNANDEZ </t>
  </si>
  <si>
    <t>CPS-163-A2014</t>
  </si>
  <si>
    <t>Prestar servicios de apoyo para entrenamiento y formación deportiva en voleibol, desarrollo de actividades recreativas y de aprovechamiento del tiempo libre, y de proyección social para toda la comunidad universitaria en la Oficina de Coordinación de Deportes</t>
  </si>
  <si>
    <t xml:space="preserve"> JULIAN ANDRES VILLA TORRES</t>
  </si>
  <si>
    <t>CPS-164-A2014</t>
  </si>
  <si>
    <t xml:space="preserve">LUIS EDUARDO CUENCA RAMIREZ </t>
  </si>
  <si>
    <t>CPS-165-A2014</t>
  </si>
  <si>
    <t>Prestar servicios de apoyo para entrenamiento y formación deportiva en baloncesto, desarrollo de actividades recreativas y de aprovechamiento del tiempo libre, y de proyección social para toda la comunidad universitaria en la Oficina de Coordinación de Deportes</t>
  </si>
  <si>
    <t xml:space="preserve"> MAURICIO FERNANDO CABRERA DE LOS RIOS</t>
  </si>
  <si>
    <t>CPS-166-A2014</t>
  </si>
  <si>
    <t>Prestar servicios de apoyo para entrenamiento y formación deportiva en rugby, desarrollo de actividades recreativas y de aprovechamiento del tiempo libre, y de proyección social para toda la comunidad universitaria en la Oficina de Coordinación de Deportes</t>
  </si>
  <si>
    <t xml:space="preserve"> YESID RUEDA BONILLA</t>
  </si>
  <si>
    <t>CPS-167-A2014</t>
  </si>
  <si>
    <t>Prestar servicios de apoyo en el área de rehabilitación física y kinesiología, apoyo de actividades recreativas y de aprovechamiento del tiempo libre, y de proyección social para toda la comunidad universitaria en la Oficina de Coordinación de Deportes.</t>
  </si>
  <si>
    <t xml:space="preserve"> EDISON ELIAS DELGADO MONTENEGRO</t>
  </si>
  <si>
    <t>CPS-168-A2014</t>
  </si>
  <si>
    <t>Apoyo conformando y dirigiendo la coral de la Universidad, orientar los talleres de formación, realizar arreglos y montajes de páginas musicales colombianas, latinoamericanas y universales, en la Oficina de Extensión Cultural</t>
  </si>
  <si>
    <t xml:space="preserve"> CARLOS ALBERTO ORDOÑEZ RIVERA</t>
  </si>
  <si>
    <t>CPS-169-A2014</t>
  </si>
  <si>
    <t>Prestar servicios de apoyo para conformar  y dirigir grupos de música colombiana (Solistas, duetos, tríos y grupos folclóricos) vocal instrumental, realizar arreglos y montaje de páginas musicales colombianas,  latinoamericanas y universales. Representar la universidad en los diferentes escenarios del país. Orientar talleres según especialidad artística.</t>
  </si>
  <si>
    <t xml:space="preserve"> CARLOS EDUARDO MOLINA ESCALANTE</t>
  </si>
  <si>
    <t>CPS-170-A2014</t>
  </si>
  <si>
    <t>Prestar servicio de apoyo para diseñar y elaborar los diferentes carteles murales informativos, realizar las curadurías y montajes de las expresiones plásticas, incluyendo escenografías.</t>
  </si>
  <si>
    <t xml:space="preserve"> FABIO NOEL SANCHEZ TORRES</t>
  </si>
  <si>
    <t>CPS-171-A2014</t>
  </si>
  <si>
    <t>Prestar servicio de apoyo para conformar y dirigir el grupo de música autóctona de los funcionarios y docentes de la universidad, orientar los talleres de formación, realizar arreglos y montajes de páginas musicales colombianas.</t>
  </si>
  <si>
    <t xml:space="preserve"> HECTOR IVAN ZAMBRANO FIERRO</t>
  </si>
  <si>
    <t>CPS-172-A2014</t>
  </si>
  <si>
    <t>Prestar servicio de apoyo para conformar y dirigir el grupo de danzas de la universidad, orientar los talleres de formación, realizar tres planimetrías del folclor colombiano,  latinoamericanas y/o universales.</t>
  </si>
  <si>
    <t xml:space="preserve"> HUGO ALBERTO ILES TOVAR</t>
  </si>
  <si>
    <t>CPS-173-A2014</t>
  </si>
  <si>
    <t xml:space="preserve">Prestar servicios de apoyo para conformar y dirigir el grupo de música andina de la universidad, Orientar los talleres de formación, realizar arreglos y montajes de páginas musicales acorde a los ritmos andinos y del folclor latinoamericano. </t>
  </si>
  <si>
    <t xml:space="preserve">JHORMAN HERVEY FARFAN CALDERON </t>
  </si>
  <si>
    <t>CPS-174-A2014</t>
  </si>
  <si>
    <t>Prestar servicios de apoyo para conformar y dirigir el grupo de teatro de la universidad, orientar los talleres de formación, realizar un montaje teatral por semestre</t>
  </si>
  <si>
    <t xml:space="preserve"> LINA MARCELA EMBUS SOLORZANO</t>
  </si>
  <si>
    <t>CPS-175-A2014</t>
  </si>
  <si>
    <t>Prestar servicio de apoyo coordinando y dirigiendo el cine club de la universidad, los festivales colombianos, latinoamericanos y europeos, orientar los talleres de formación, y ser veedor de las proyecciones y foros que se realicen dentro de la universidad.</t>
  </si>
  <si>
    <t xml:space="preserve"> MILTON HARVEY AMAYA LIZCANO</t>
  </si>
  <si>
    <t>CPS-176-A2014</t>
  </si>
  <si>
    <t>Prestar servicio de apoyo para el manejo del equipo de amplificación de sonido</t>
  </si>
  <si>
    <t xml:space="preserve">EDWARD ALONSO GIL HERNANDEZ </t>
  </si>
  <si>
    <t>CPS-177-A2014</t>
  </si>
  <si>
    <t>Prestar Servicios técnicos consistentes en la realización del mantenimiento preventivo y correctivo y coordinación de garantías, de los equipos informáticos y mantenimientos de puntos de red de acuerdo con las normas técnicas y procedimientos establecidos por el Centro de Tecnologías de Información y Comunicaciones</t>
  </si>
  <si>
    <t>ISABEL CRISTINA CLEVES RODRIGUEZ</t>
  </si>
  <si>
    <t>CPS-178-A2014</t>
  </si>
  <si>
    <t>Prestar servicios de asesoría en el proceso de implementación de los criterios de Gobierno en Línea</t>
  </si>
  <si>
    <t xml:space="preserve"> YHERSAM SANCHEZ CASTRO</t>
  </si>
  <si>
    <t>CPS-179-A2014</t>
  </si>
  <si>
    <t xml:space="preserve"> WILMER BEDOYA GARRIDO</t>
  </si>
  <si>
    <t>CPS-180-A2014</t>
  </si>
  <si>
    <t>NELSON JAVIER MUÑOZ PATIÑO</t>
  </si>
  <si>
    <t>CPS-181-A2014</t>
  </si>
  <si>
    <t xml:space="preserve"> SILVESTRE LOZANO MARTINEZ</t>
  </si>
  <si>
    <t>CPS-182-A2014</t>
  </si>
  <si>
    <t>Prestar servicios de apoyo en los procesos y procedimientos de la Unidad de Gestión Ambiental  en la Oficina de Planeación de la Universidad Surcolombiana enfocados en los proyectos de manejo integral de los residuos urbanos, flora y fauna, ahorro y uso eficiente de los recursos.</t>
  </si>
  <si>
    <t xml:space="preserve"> YEIMIS YOANA MONTEALEGRE FIGUEROA</t>
  </si>
  <si>
    <t>CPS-183-A2014</t>
  </si>
  <si>
    <t>Prestar servicios de apoyo a la Unidad de Gestión Ambiental de la Oficina Asesora de Planeación en los procesos y procedimientos para la implementación del Sistema de Gestión Ambiental realizando énfasis en los programa de educación y formación ambiental “Manejo de Comunidades”, Normatividad Ambiental, Contaminación visual.</t>
  </si>
  <si>
    <t>JOHANA MARCELA DIAZ HINCAPIE</t>
  </si>
  <si>
    <t>CPS-184-A2014</t>
  </si>
  <si>
    <t>Prestar servicios de apoyo a la gestión administrativa en la Oficina de Relaciones Nacionales e Internacionales</t>
  </si>
  <si>
    <t xml:space="preserve">JULIAN ANDRES CUELLAR JULIAN </t>
  </si>
  <si>
    <t>CPS-185-A2014</t>
  </si>
  <si>
    <t>Realizar la preproducción, producción y postproducción del programa institucional de televisión “Vía Universitaria”.</t>
  </si>
  <si>
    <t xml:space="preserve">HEBER ZABALETA PARRA </t>
  </si>
  <si>
    <t>CPS-186-A2014</t>
  </si>
  <si>
    <t xml:space="preserve">RAMON EDUARDO BAUTISTA OVIEDO </t>
  </si>
  <si>
    <t>CPS-187-A2014</t>
  </si>
  <si>
    <t>Prestar los servicios de Coordinar la elaboración y diseño del Boletín Institucional USCONEXION de forma física y virtual con información de las Sedes de Neiva, Pitalito, Garzón y La Plata.</t>
  </si>
  <si>
    <t xml:space="preserve"> RAFAEL HERNANDO LOSADA LONDOÑO</t>
  </si>
  <si>
    <t>CPS-188-A2014</t>
  </si>
  <si>
    <t>Prestar servicios de apoyo y asesoria en la administracion y mantenieminto del sistema de control de acceso de la Universidad Surcolombiana.</t>
  </si>
  <si>
    <t>OSCAR FERNANDO CATAÑO VARGAS</t>
  </si>
  <si>
    <t>CPS-189-A2014</t>
  </si>
  <si>
    <t>Prestar servicios profesionales de evaluacion, selección, edicion y distribucion de libros de investigacion cientifica en la editorial Universidad Surcolombiana que contribuyan a que ella obtenga la indexacion ante COLCIENCIAS y en consecuencia, respalde el proyecto de acreditacion institucional de la Universidad Surcolombiana.</t>
  </si>
  <si>
    <t>JAZMIN MEDINA ARIAS</t>
  </si>
  <si>
    <t>CPS-190-A2014</t>
  </si>
  <si>
    <t>El contratista debe prestar sus servicios de Asesoría a la Decanatura de la Facultad de Salud para la Formulación de Proyectos de Ciencia, Tecnología e Innovación, y Regalías nacionales</t>
  </si>
  <si>
    <t>FREDIY HERNAN SANCHEZ MONTAÑA</t>
  </si>
  <si>
    <t>CPS-OP-191-A2014</t>
  </si>
  <si>
    <t>Prestar sus servicios técnicos para el mantenimiento de los aplicativos : “Programa de Orientación Profesional,  Programa de Alertas Tempranas, Programa de Gestión de Recursos, Programa de Articulación con la Media, Programa de Acompañamiento y Tutoría Académica Estudiantil, Programa de Actualización y Capacitación Académica Profesoral, Programa Integral de Estímulos y Servicios, Programa de Fortalecimiento de Vínculos con el núcleo Familiar”, además de mantener los aplicativos  Convocatoria docentes, Consejería, Evaluación docente y Notas docentes de la USCO</t>
  </si>
  <si>
    <t>ANDREA XIMENA RAMOS CASTILLO</t>
  </si>
  <si>
    <t>CPS-OP-192-A2014</t>
  </si>
  <si>
    <t>Apoyar en la gestión administrativa al Área de Bienestar Universitario en lo relacionado con la elaboración  de oficios, comunicaciones, bases de datos, recolección de información y demás actividades necesarias  acorde con los objetivos de la Actividad  “Identidad y Convivencia Ciudadana” , en el marco del desarrollo del Proyecto: Prevención y Resolución de Conflictos de la Universidad Surcolombiana</t>
  </si>
  <si>
    <t>CPS-OP-193-A2014</t>
  </si>
  <si>
    <t>Prestar sus servicios en calidad de Coordinador de la Actividad  “Identidad y Convivencia Ciudadana”, en el marco del desarrollo del Proyecto: Prevención y Resolución de Conflictos de la Universidad Surcolombiana.</t>
  </si>
  <si>
    <t>HENRY STEVEN REBOLLEDO CORTES</t>
  </si>
  <si>
    <t>CPS-OP-194-A2014</t>
  </si>
  <si>
    <t>Prestar sus servicios profesionales en Psicología al Área de Bienestar Universitario en lo relacionado con el desarrollo de las actividades de diseño y aplicación de estrategias para elaboración de planes de difusión pedagógica, así como para la construcción de módulos de talleres de formación y capacitación sobre identidad y convivencia a la comunidad universitaria, para el desarrollo del proyecto: “Identidad y Convivencia Ciudadana en el marco del desarrollo de la actividad del Plan de Acción Institucional: Prevención y Resolución de Conflictos de la Universidad Surcolombiana</t>
  </si>
  <si>
    <t xml:space="preserve"> JHORMAN HERVEY FARFAN CALDERON</t>
  </si>
  <si>
    <t>CPS-OP-195-A2014</t>
  </si>
  <si>
    <t>Prestar sus servicios para la ejecución de trabajos artísticos y culturales al Área de Bienestar Universitario en lo relacionado con el desarrollo del evento campaña de expectativa “PEÑA CULTURAL POR A IDENTIDAD Y LA CONVIVENCIA “</t>
  </si>
  <si>
    <t>MIREYA MONTERO CERQUERA</t>
  </si>
  <si>
    <t>CPS-OP-196-A2014</t>
  </si>
  <si>
    <t>Prestar sus servicios profesionales en Psicología al Área de Bienestar Universitario en lo relacionado con el asesoramiento y ejecución de técnicas específicas psicológicas  tendientes a realizar un diagnóstico Institucional,  a través del diseño y ejecución de instrumentos de medición, desarrollando las estrategias para la promoción e implementación del proyecto: “Identidad y Convivencia Ciudadana en el marco del desarrollo de la actividad del Plan de Acción Institucional: Prevención y Resolución de Conflictos de la Universidad Surcolombiana.</t>
  </si>
  <si>
    <t>CPS-OP-197-A2014</t>
  </si>
  <si>
    <t>Prestar sus servicios para la ejecución de trabajos comunicativos y periodísticos al Área de Bienestar Universitario en lo relacionado con el desarrollo del proyecto “Identidad y Convivencia,  Ciudadana en el marco del desarrollo de la actividad del Plan de Acción Institucional: Prevención y Resolución de Conflictos de la Universidad Surcolombiana, así como, desarrollar las convocatoria.</t>
  </si>
  <si>
    <t>LORY MARITZA ORTIZ FERNANDEZ</t>
  </si>
  <si>
    <t>CPS-OP-198-A2014</t>
  </si>
  <si>
    <t xml:space="preserve">Prestar servicios como auxiliar de investigación para el desarrollo del observatorio de drogas de la USCO, el cual ofrecerá a la comunidad regional, nacional e internacional información objetiva, confiable, actualizada y comparable sobre problemática de las drogas en el contexto universitario de la USCO, de manera que posibilite una mejor comprensión del problema, contribuya a la formulación y ajuste de políticas, toma de decisiones, diseño y evaluación de programas y proyectos. </t>
  </si>
  <si>
    <t>VANESSA CUENCAS RIVAS</t>
  </si>
  <si>
    <t>CPS-OP-199-A2014</t>
  </si>
  <si>
    <t>Prestar sus servicios como auxiliar de trabajo comunitario con el propósito de desarrollar una estrategia de prevención del consumo de sustancias psicoactivas y promoción de estilos de vida saludable basada en herramientas IEC con estudiantes de instituciones publicas de la cuidad de Neiva y familias de la USCO</t>
  </si>
  <si>
    <t>ADRIANA MARIA PARRA OSORIO</t>
  </si>
  <si>
    <t>CPS-OP-200-A2014</t>
  </si>
  <si>
    <t>Prestar sus servicios de asesoría psicológica alos estudiantes de la Facultad de Economía y de Ingeniería y apoyo al comité de Especialistas en el desarrollo de los programas de prevención y promoción en salud mental en el Área de Bienestar Universitario.</t>
  </si>
  <si>
    <t>LAURA XIMENA GASCA DUSSAN</t>
  </si>
  <si>
    <t>CPS-OP-201-A2014</t>
  </si>
  <si>
    <t>Prestar sus servicios de asesoría psicológica alos estudiantes de la Facultad de Salud y apoyo al comité de Especialistas en el desarrollo de los programas de prevención y promoción en salud mental en el Área de Bienestar Universitario.</t>
  </si>
  <si>
    <t>FERNEY FORERO SANCHEZ</t>
  </si>
  <si>
    <t>CPS-OP-202-A2014</t>
  </si>
  <si>
    <t>Prestar servicios como auxiliar de Autoevaluación  para los programas de Tecnología en Gestión Financiera y Administración Financiera para que apoye las actividades del proceso de renovación de registro Calificado de los programas mencionados</t>
  </si>
  <si>
    <t>DAIRO  ENRIQUE FUENTES VARGAS</t>
  </si>
  <si>
    <t>CPS-203-A2014</t>
  </si>
  <si>
    <t>Prestar servicios profesionales como Coordinador y gestor de Emprendimiento e Innovación de los proyectos fondo emprender de la Universidad Surcolombiana, brindando asesoría, acompañamiento e instrucción de la plataforma del programa a estudiantes, docentes y egresados en la presentación particular de planes de negocio Fondo Emprender y de manera general a otros fondos de apoyo que se puedan presentar, como parte de las actividades de fortalecimiento del Centro de Interacción Empresarial que lidera la Facultad de Economía y Administración de la Universidad Surcolombiana.</t>
  </si>
  <si>
    <t>LINA CAROLINA TRUJILLO ROJAS</t>
  </si>
  <si>
    <t>CPS-204-A2014</t>
  </si>
  <si>
    <t>prestar servicios para el apoyo a la gestión en la Secretaria General de la Universidad Surcolombiana.</t>
  </si>
  <si>
    <t>ACTA ADICIONAL DEL 31/05/2014</t>
  </si>
  <si>
    <t>ANDREA MILENA VARGAS PERDOMO</t>
  </si>
  <si>
    <t>CPS-OP-205-A2014</t>
  </si>
  <si>
    <t>El contratista se compromete con la Universidad a brindar apoyo a la oficina de Autoevaluación para el proceso de renovación de Registro Calificado del programa de Tecnología en Obras civiles.</t>
  </si>
  <si>
    <t>EDUARDO DUSSAN LOPEZ</t>
  </si>
  <si>
    <t>CPS-206-A2014</t>
  </si>
  <si>
    <t>Prestar sus servicios de Coordinación y asesoría del Laboratorio tecnológico "José Ignacio Hembuz Palomino" de la Facultad de Economía y Administración, así como en el mercadeo, oferta y desarrollo de actividades de capacitación, en la vigencia 2014-A.</t>
  </si>
  <si>
    <t>ROCIO DEL PILAR RAMIREZ PERDOMO</t>
  </si>
  <si>
    <t>CPS-OP-207-A2014</t>
  </si>
  <si>
    <t>Prestar servicios de asesoría metodológica en los procesos de Autoevaluación con fines de Acreditación o Renovación de Registro de Calidad de los Programas Académicos  en la recolección y análisis de información de los indicadores numéricos, especiales, opinión, conocimiento y en la construcción y aplicación de instrumentos para el desarrollo de dicha Autoevaluación desde la Dirección General de Currículo.</t>
  </si>
  <si>
    <t>CPS-OP-208-A2014</t>
  </si>
  <si>
    <t>YAKELINE ARDILA ROJAS</t>
  </si>
  <si>
    <t>CPS-209-A2014</t>
  </si>
  <si>
    <t>Prestar sus servicios para realizar actividades como auxiliar de laboratorio en el desarrollo de prácticas académicas en proyectos de docencia, investigación y proyección social, en el laboratorio de Aguas de la Facultad de Ingeniería.</t>
  </si>
  <si>
    <t>MIGUEL ANGEL ARIAS FUENTES</t>
  </si>
  <si>
    <t>CPS-210-A2014</t>
  </si>
  <si>
    <t>Prestar servicios de apoyo en el laboratorio de AutoCAD y los auditorios de la Facultad de Ingeniería.</t>
  </si>
  <si>
    <t>EDWIN FABIAN BARRIOS SUAREZ</t>
  </si>
  <si>
    <t>CPS-211-A2014</t>
  </si>
  <si>
    <t>Prestación de servicios de apoyo para el mantenimiento de laboratorios de informática a cargo del programa Tecnología en Desarrollo de Software de la Facultad de Ingeniería.</t>
  </si>
  <si>
    <t>CPS-212-A2014</t>
  </si>
  <si>
    <t>Contrato de prestación de servicios para el apoyo y asesoría de las actividades académicas que se realizan, y/o que se presenten de manera eventual, en los laboratorios de "Control de Calidad" y " procesos Agroindustriales" de la Facultad de Ingeniería.</t>
  </si>
  <si>
    <t>VICENTE PEREZ ESCOBAR</t>
  </si>
  <si>
    <t>CPS-213-A2014</t>
  </si>
  <si>
    <t>Prestar sus servicios como auxiliar de laboratorio en el laboratorio de pruebas especiales de la facultad de Ingeniería, conforme al presupuesto oficial.</t>
  </si>
  <si>
    <t xml:space="preserve">CONTRATO EN CESION </t>
  </si>
  <si>
    <t>YINETH PAOLA CUENCA ROJAS</t>
  </si>
  <si>
    <t>CPS-214-A2014</t>
  </si>
  <si>
    <t>Prestar sus servicios de apoyo en Circulación y préstamo de la sede Central del Centro de Información y Documentación.</t>
  </si>
  <si>
    <t>JAIME ENRIQUE GONZALEZ SEGURA</t>
  </si>
  <si>
    <t>CPS-215-A2014</t>
  </si>
  <si>
    <t>Prestar sus servicios de apoyo y asesoría en procesos Técnicos del Centro de Información y Documentación.</t>
  </si>
  <si>
    <t>DIANA CAROLINA MOSQUERA LOCHE</t>
  </si>
  <si>
    <t>CPS-216-A2014</t>
  </si>
  <si>
    <t>NAUDY JULIETTE MURCIA LLANOS</t>
  </si>
  <si>
    <t>CPS-217-A2014</t>
  </si>
  <si>
    <t>MAURA LORENA SOTO SOTO</t>
  </si>
  <si>
    <t>CPS-218-A2014</t>
  </si>
  <si>
    <t>JUAN DAVID TIMARAN TORRES</t>
  </si>
  <si>
    <t>CPS-219-A2014</t>
  </si>
  <si>
    <t>CPS-220-A2014</t>
  </si>
  <si>
    <t>JERSON ANDRES ORTIZ CARDOZO</t>
  </si>
  <si>
    <t>CPS-221-A2014</t>
  </si>
  <si>
    <t>Prestar sus servicios de asistencia de Dirección y Producción en el Centro de Producción Audiovisual de la Facultad de Ciencias Sociales y Humanas.</t>
  </si>
  <si>
    <t>CPS-222-A2014</t>
  </si>
  <si>
    <t>Prestar el servicio de Asistente de Producción y Edición del Canal Universitario Zoom en el centro de producción audiovisual de la Facultad de Ciencias Sociales y Humanas.</t>
  </si>
  <si>
    <t>OSCAR IVAN FORERO MOSQUERA</t>
  </si>
  <si>
    <t>CPS-223-A2014</t>
  </si>
  <si>
    <t>Prestar el servicio de Asistente de Dirección y Producción en el centro de formación y producción radiofónica de la Facultad de Ciencias Sociales y Humanas.</t>
  </si>
  <si>
    <t>CPS-224-A2014</t>
  </si>
  <si>
    <t>Realizar actividades de apoyo en los talleres y laboratorios del programa de Educación Artística de la Facultad de Educación de la Universidad Surcolombiana.</t>
  </si>
  <si>
    <t>LADY ANDREA OTERO DEVIA</t>
  </si>
  <si>
    <t>CPS-225-A2014</t>
  </si>
  <si>
    <t>Prestar sus servicios de apoyo técnico en las actividades prescripción y control del ejercicio y demás actividades propias del laboratorio de Evaluación y Desarrollo del Rendimiento Físico (ALTIUS) del programa de Educación Física de la Facultad de Educación.</t>
  </si>
  <si>
    <t>JOHANNA MILENA TRUJILLO SANCHEZ</t>
  </si>
  <si>
    <t>CPS-226-A2014</t>
  </si>
  <si>
    <t>Prestar servicio como modelo humano para los cursos de procesos gráficos y pictóricos II y dibujo artístico II de la licenciatura en Educación Artística y Cultural.</t>
  </si>
  <si>
    <t>JONATHAN BEDOYA HERNANDEZ</t>
  </si>
  <si>
    <t>CPS-227-A2014</t>
  </si>
  <si>
    <t>Prestación de servicios de un profesional en Ciencia Política para que brinde asesoría en aspectos académicos metodológicos y curriculares del Plan Educativo del Programa - PEU y del Plan de  Estudios del Programa de Ciencias Políticas y asesore a la Facultad de Ciencias Jurídicas y Políticas en la elaboraciones pre-proyecto del documento maestro para la creación del Programa de Relaciones Internacionales, bajo la modalidad semipresencial y apoye a la Facultad en lo concerniente al funcionamiento curricular del Programa de Ciencias Políticas, que permita al Programa avanzar en su proceso de consolidación.</t>
  </si>
  <si>
    <t xml:space="preserve"> JORGE ELIECER SANCHEZ GARCIA</t>
  </si>
  <si>
    <t>CPS-228-A2014</t>
  </si>
  <si>
    <t>Prestar servicios de apoyo logístico para el buen funcionamiento y desarrollo de las actividades académicas que se desarrollan en las Aulas de clase ubicadas en el edificio de Economía y Administración de Empresas 1,2,3 y 4 pisos</t>
  </si>
  <si>
    <t xml:space="preserve"> OSCAR FERNANDO MORA CORONADO</t>
  </si>
  <si>
    <t>CPS-229-A2014</t>
  </si>
  <si>
    <t xml:space="preserve"> MILENA CHARRY CALDERON</t>
  </si>
  <si>
    <t>CPS-230-A2014</t>
  </si>
  <si>
    <t>Realizar tareas de apoyo logístico para el buen funcionamiento y desarrollo de las actividades académicas que se desarrollen en las aulas de clase ubicadas en la sede central , edificio donde esta ubicada la Facultad de Educación ,1,2,3,y 4 pisos.</t>
  </si>
  <si>
    <t xml:space="preserve"> MARTHA YUVELY PERDOMO SANDOVAL</t>
  </si>
  <si>
    <t>CPS-231-A2014</t>
  </si>
  <si>
    <t>Realizar tareas de apoyo logístico para el buen funcionamiento de las actividades académicas que se desarrollan en las aulas de clase ubicadas en la sede central, edificio en donde esta ubicada la Facultad de Educación 1,2,3 y 4 pisos.</t>
  </si>
  <si>
    <t>JHON WILLIAM CHAVEZ PALENCIA</t>
  </si>
  <si>
    <t>CPS-OP-232-A2014</t>
  </si>
  <si>
    <t xml:space="preserve">Prestar servicios de atención de primer nivel para consulta médica a los estudiantes de la Sede La Plata de la Universidad Surcolombiana. </t>
  </si>
  <si>
    <t>DIEGO LOSADA FLORIANO</t>
  </si>
  <si>
    <t>CPS-OP-233-A2014</t>
  </si>
  <si>
    <t xml:space="preserve">Prestar servicios de atención de primer nivel para consulta médica a los estudiantes  de la Sede de Garzón de la Universidad Surcolombiana. </t>
  </si>
  <si>
    <t>MARLY ROCIO MARTINEZ MENESES</t>
  </si>
  <si>
    <t>CPS-OP-234-A2014</t>
  </si>
  <si>
    <t xml:space="preserve">Prestar servicios de atención de primer nivel para consulta médica a los estudiantes de la Sede de Pitalito de la Universidad Surcolombiana. </t>
  </si>
  <si>
    <t>GABRIELA CONDE GUTIERREZ</t>
  </si>
  <si>
    <t>CPS-OP-235-A2014</t>
  </si>
  <si>
    <t xml:space="preserve">Prestar servicios de atención de primer nivel para consulta odontológica a los estudiantes de la Sede de Garzón de la Universidad Surcolombiana. </t>
  </si>
  <si>
    <t>YAMILETH MOMPOTES BECERRA</t>
  </si>
  <si>
    <t>CPS-OP-236-A2014</t>
  </si>
  <si>
    <t xml:space="preserve">Prestar servicios de atención de primer nivel para consulta odontológica a los estudiantes de la Sede La Plata de la Universidad Surcolombiana. </t>
  </si>
  <si>
    <t>MONICA ANDREA TOVAR CHAVARRO</t>
  </si>
  <si>
    <t>CPS-OP-237-A2014</t>
  </si>
  <si>
    <t xml:space="preserve">Prestar servicios de atención de primer nivel para consulta odontológica a los estudiantes de la Sede de Pitalito de la Universidad Surcolombiana. </t>
  </si>
  <si>
    <t>LINA FERNANDA BERNATE TOVAR</t>
  </si>
  <si>
    <t>CPS-OP-238-A2014</t>
  </si>
  <si>
    <t xml:space="preserve">Prestar servicios de atención de primer nivel para atención psicológica a los estudiantes   de la Sede de Garzón de la Universidad Surcolombiana. </t>
  </si>
  <si>
    <t>LUIS ALEJANDRO PABÓN CORTES</t>
  </si>
  <si>
    <t>CPS-OP-239-A2014</t>
  </si>
  <si>
    <t xml:space="preserve">Prestar servicios de atención de primer nivel para atención psicológica a los estudiantes   de la Sede La Plata de la Universidad Surcolombiana. </t>
  </si>
  <si>
    <t>DERLY LILIANA HOYOS MUÑOZ</t>
  </si>
  <si>
    <t>CPS-OP-240-A2014</t>
  </si>
  <si>
    <t xml:space="preserve">Prestar servicios de atención de primer nivel para atención psicológica a los estudiantes  de la Sede de Pitalito de la Universidad Surcolombiana. </t>
  </si>
  <si>
    <t>JHONATAN ARLEY MELLIZO SABI</t>
  </si>
  <si>
    <t>CPS-241-A2014</t>
  </si>
  <si>
    <t>Apoyo a la gestión administrativa en la Sede de Pitalito</t>
  </si>
  <si>
    <t>ANDREA CONSTANZA TEJADA PERDOMO</t>
  </si>
  <si>
    <t>CPS-242-A2014</t>
  </si>
  <si>
    <t>LISETH ANDREA SALAS CARVAJAL</t>
  </si>
  <si>
    <t>CPS-243-A2014</t>
  </si>
  <si>
    <t>Prestar servicio de apoyo a la gestion Administrativa en la Editorial Universidad Surcolombiana</t>
  </si>
  <si>
    <t>CPS-244-A2014</t>
  </si>
  <si>
    <t>Prestar sus servicios como Profesional del programa de Doctorado en Ciencias Agrarias e Ingeniería Civil.</t>
  </si>
  <si>
    <t>LUIS ENRIQUE MANTILLA RAMIREZ</t>
  </si>
  <si>
    <t>CPS-245-A2014</t>
  </si>
  <si>
    <t>Prestar sus servicios de apoyo y asesoría academica y administrativa en el Programa de Ingenieria de Petroleos de la Facultad de Ingeniería</t>
  </si>
  <si>
    <t>FANNY ANABELLA CORTES LOPEZ</t>
  </si>
  <si>
    <t>CPS-246-A2014</t>
  </si>
  <si>
    <t>Prestar servicios profesionales como Psicóloga en las actividades del sub-programa de  Medicina Preventiva y del Trabajo en el Programa de Salud Ocupacional de Bienestar Universitario.</t>
  </si>
  <si>
    <t xml:space="preserve"> JAVIER FERNANDO RUA RESTREPO</t>
  </si>
  <si>
    <t>CPS-247-A2014</t>
  </si>
  <si>
    <t>Prestar sus servicios de apoyo para la complementación de jornadas de formación previstas en el curso de Astronomía del Programa de Licenciatura en Educación Básica con énfasis en Ciencias Naturales y Educación Ambiental mediante conferencias y practicas en el Observatorio Astronómico Desierto de la Tatacoa - Huila</t>
  </si>
  <si>
    <t>CPS-248-A2014</t>
  </si>
  <si>
    <t>Prestar servicios de apoyo a la gestión en el Laboratorio de Física adscrito a la Facultad de Ciencias Exactas y Naturales</t>
  </si>
  <si>
    <t>CPS-OP-249-A2014</t>
  </si>
  <si>
    <t xml:space="preserve">Prestar los servicios profesionales para el desarrollo el proyecto “construcción participativa de un sistema de apoyo complementario a estudiantes en condición de extrema vulnerabilidad”.   </t>
  </si>
  <si>
    <t>DERLY PIEDAD VALENCIA GONZALEZ</t>
  </si>
  <si>
    <t>CPS-250-A2014</t>
  </si>
  <si>
    <t>Prestar sus servicios para el apoyo a la Gestión Administrativa en el programa Administración de Financiera de la Facultad de Economía y Administración.</t>
  </si>
  <si>
    <t>NANCY PARRA NIETO</t>
  </si>
  <si>
    <t>CPS-252-A2014</t>
  </si>
  <si>
    <t xml:space="preserve">Prestar servicios a la gestión institucional en el Area de Bienestar Universitario de la Universidad Surcolombiana.
</t>
  </si>
  <si>
    <t>JUAN DAVID GARZON MUÑOZ</t>
  </si>
  <si>
    <t>CPS-OP-252-A2014</t>
  </si>
  <si>
    <t>Prestar servicio de apoyo como auxiliar de Acreditación para el programa de Economía para que desarrolle los servicios de apoyo dentro del proceso de Acreditación del programa mencionado</t>
  </si>
  <si>
    <t>JOHN JAMERS SERRATO OSORIO</t>
  </si>
  <si>
    <t>CPS-OP-253-A2014</t>
  </si>
  <si>
    <t>Prestar el servicio como auxiliar para la obtencion del registro calificado del Programa de Ingenieria Mecanica.</t>
  </si>
  <si>
    <t>LINA ALEXANDRA MEZA MENDOZA</t>
  </si>
  <si>
    <t>CPS-OP-254-A2014</t>
  </si>
  <si>
    <t>EL contratista se compromete con la Universidad a brindar apoyo a la Oficina de Autoevaluación para la preparación y visita de pares en el proceso de Renovación de la Acreditación del programa de Ingeniería Agrícola</t>
  </si>
  <si>
    <t>CPS-OP-255-A2014</t>
  </si>
  <si>
    <t>Apoyar el Proceso de Autoevaluación con Fines de Reacreditación del Programa de Derecho de la Universidad Surcolombiana desarrollando las actividades de Auxiliar</t>
  </si>
  <si>
    <t>FRANCISCO JAVIER REYES BAHAMON</t>
  </si>
  <si>
    <t>LUIS FELIPE CELIS FIERRO</t>
  </si>
  <si>
    <t xml:space="preserve"> GREGORIO BONILLA JOSE</t>
  </si>
  <si>
    <t>ESTANISLAO ROJAS BARRERA</t>
  </si>
  <si>
    <t xml:space="preserve"> CAPERA ISRAEL BOTACHE</t>
  </si>
  <si>
    <t>JOHANA MILENA DIAZ HINCAPIE</t>
  </si>
  <si>
    <t>HERNANDO RAMIREZ PLAZAS</t>
  </si>
  <si>
    <t>RAMON ANDRES POLANIA MORENO</t>
  </si>
  <si>
    <t>MARIA NATALIA STEFANY POLO TRUJILLO</t>
  </si>
  <si>
    <t>FREDY HERNAN SANCHEZ MONTAÑA</t>
  </si>
  <si>
    <t>ISABEL GONZALEZ SIERRA</t>
  </si>
  <si>
    <t>MAIRA ALEJANDRA LOSADA PUENTES</t>
  </si>
  <si>
    <t>JUAN MANUEL POLO PUENTES</t>
  </si>
  <si>
    <t>HERNY FABIAN RAMOS SEMANATE</t>
  </si>
  <si>
    <t xml:space="preserve"> JEISON ARMANDO TORREJANO DELGADO</t>
  </si>
  <si>
    <t>ROSALBA VERA</t>
  </si>
  <si>
    <t>CARMEN ELENA SANCHEZ ARANA</t>
  </si>
  <si>
    <t>AURA DARNELLY MENDEZ YUSTRE</t>
  </si>
  <si>
    <t>KRISSNA JULIETTE BUENDIA PEREZ</t>
  </si>
  <si>
    <t xml:space="preserve">JHON FREDY PERDOMO QUINTERO </t>
  </si>
  <si>
    <t>YESSICA VIVIANA PERDOMO QUINTERO</t>
  </si>
  <si>
    <t>ANDRES FELIPE ORTIZ PARRA</t>
  </si>
  <si>
    <t>ARISMENDI SANTAMARIA HERNANDEZ</t>
  </si>
  <si>
    <t>ANA MARIA SEPULVEDA GONZALEZ</t>
  </si>
  <si>
    <t>ALVARO JAVIER CANGREJO ESQUIVEL</t>
  </si>
  <si>
    <t>JESUS DAVID SUAREZ LOSADA</t>
  </si>
  <si>
    <t>CARLOS ANDRES CALDERON STERLING</t>
  </si>
  <si>
    <t>ANGIE LORENA VALDES FALLA</t>
  </si>
  <si>
    <t>DAYANA IBETH CASTRO GUEVARA</t>
  </si>
  <si>
    <t>YUDY DANIELA CUENCA ZUÑIGA</t>
  </si>
  <si>
    <t>HEIDY BRIYITH DIAZ RODRIGUEZ</t>
  </si>
  <si>
    <t>ANGELA ROCIO QUIÑONEZ ESPINOSA</t>
  </si>
  <si>
    <t>DIEGO ALEXANDER MOMPOTES BECERRA</t>
  </si>
  <si>
    <t>XIMENA ANDREA ESTRADA ROJAS</t>
  </si>
  <si>
    <t>JENIFFER RIVAS AVILEZ</t>
  </si>
  <si>
    <t>ALIRIO ARMANDO RAMIREZ LOSADA</t>
  </si>
  <si>
    <t>VICTOR ALEXANDER PIAMBA IMBACHI</t>
  </si>
  <si>
    <t>MARITZA ROJAS ALVAREZ</t>
  </si>
  <si>
    <t>CARLOS MAURICIO ROMERO CUELLAR</t>
  </si>
  <si>
    <t>CRISTIAN SERAFIN MARQUIN GAVIRIA</t>
  </si>
  <si>
    <t>JOSE ELIECER CASTAÑEDA CERQUERA</t>
  </si>
  <si>
    <t>MAGDA LILIANA BARRERO VASQUEZ</t>
  </si>
  <si>
    <t>NOHORA PIEDAD CAMERO CAMACHO</t>
  </si>
  <si>
    <t>JAIVER CHACUE EMBUS</t>
  </si>
  <si>
    <t>OFELIA GUALI TELLO</t>
  </si>
  <si>
    <t>ARIAS STERLING GINA</t>
  </si>
  <si>
    <t>DIEGO FERNANDO CORTES LASSO</t>
  </si>
  <si>
    <t>ARIADNA HOYOS STERLING</t>
  </si>
  <si>
    <t>LEIDY JOHANNA GALINDO CASAS</t>
  </si>
  <si>
    <t>JAIRO MARTIN MARTINEZ  CABRERA</t>
  </si>
  <si>
    <t>WILLIAM ALVIS PINZON</t>
  </si>
  <si>
    <t>JUAN PABLO ZAMBRANO SANJUAN</t>
  </si>
  <si>
    <t>MARIA FERNANDA ALARCON VEGA</t>
  </si>
  <si>
    <t>MARLY JANETH BERNATTE ANGARITA</t>
  </si>
  <si>
    <t>MARIA FERNANDA FIERRO CLAROS</t>
  </si>
  <si>
    <t>FREDY WILLIAM ANDRADE PEREZ</t>
  </si>
  <si>
    <t>NINI PIEDAD HERNANDEZ HERRERA</t>
  </si>
  <si>
    <t>GINA MERCEDES LOSADA RAMIREZ</t>
  </si>
  <si>
    <t>CARLOS FEDERICO BARRETO CORTES</t>
  </si>
  <si>
    <t>MARIA CAMILA URUEÑA PARADA</t>
  </si>
  <si>
    <t>CESAR MARINO CARRILLO ARIAS</t>
  </si>
  <si>
    <t>PAOLA ANDREA PROAÑOS RUBIANO</t>
  </si>
  <si>
    <t>KAREN ADRIANA CAMACHO CHAVARRO</t>
  </si>
  <si>
    <t>BIANA MELISSA CUBILLOS REBOLLEDO</t>
  </si>
  <si>
    <t>NASLI GIOMARA FARFAN PEREZ</t>
  </si>
  <si>
    <t>JUAN PABLO HERRERA MORENO</t>
  </si>
  <si>
    <t>JUAN GUILLERMO SOTO MEDINA</t>
  </si>
  <si>
    <t xml:space="preserve">MAGDA LILIANA BARRERO VASQUEZ </t>
  </si>
  <si>
    <t>YELITHZA CEDEÑO SALCEDO</t>
  </si>
  <si>
    <t>FRANCISCO JOSE ARIZA GUERRA</t>
  </si>
  <si>
    <t>JORGE RICARDO ORTIZ DUSSAN</t>
  </si>
  <si>
    <t>DANNY LEANDRO MONTAÑA</t>
  </si>
  <si>
    <t>GINA PAOLA GAMBOA RODRIGUEZ</t>
  </si>
  <si>
    <t>CRISTIAN DUVAN MEDINA CARDOSO</t>
  </si>
  <si>
    <t>JUAN CAMILO RAMIREZ GARCIA</t>
  </si>
  <si>
    <t>HERNANDO DIAZ LLANOS</t>
  </si>
  <si>
    <t>MONICA OSORIO RAMIREZ</t>
  </si>
  <si>
    <t>INGRID VANESA RIVAS LIZCANO</t>
  </si>
  <si>
    <t>OSCAR FABIAN SUAREZ SILVA</t>
  </si>
  <si>
    <t>DIANA MARCELA ORTIZ DIAZ</t>
  </si>
  <si>
    <t>LISSETH ESTEFANIA ALBARRACIN GONZALEZ</t>
  </si>
  <si>
    <t>ANA MILENA ORTIZ ALVAREZ</t>
  </si>
  <si>
    <t>JOAN SEBASTIAN ROA SANCHEZ</t>
  </si>
  <si>
    <t>MARY LILIANA ROJAS DIAZ</t>
  </si>
  <si>
    <t>MAYRA SOFIA FAJARDO OROZCO</t>
  </si>
  <si>
    <t>ERIKA PATRICIA SAMBONI JAMIOY</t>
  </si>
  <si>
    <t>CPS-256-B2014</t>
  </si>
  <si>
    <t>Prestar servicios de asesoría metodológica en los procesos de Autoevaluación con fines de Acreditación o Renovación de Registro de Calidad de los Programas Académicos  en la recolección y análisis de información de los indicadores numéricos, especiales, opinión, conocimiento y en la construcción y aplicación de instrumentos para el desarrollo de dicha Autoevaluación desde la Dirección General de Currículo</t>
  </si>
  <si>
    <t>CPS-OP-257-B2014</t>
  </si>
  <si>
    <t xml:space="preserve"> Prestar sus servicios en el Diseño gráfico para los cursos con apoyo virtual en la plataforma www.uscovirtual.com de la Universidad Surcolombiana.</t>
  </si>
  <si>
    <t>Prestar el Servicio  de Administrador de la plataforma MOODLE contemplada en el Plan Estratégico de Incorporación de TIC para  garantizar  su adecuado  manejo</t>
  </si>
  <si>
    <t>CPS-259-B2014</t>
  </si>
  <si>
    <t>CPS-260-B2014</t>
  </si>
  <si>
    <t>CPS-261-B2014</t>
  </si>
  <si>
    <t>CPS-262-B2014</t>
  </si>
  <si>
    <t>CPS-263-B2014</t>
  </si>
  <si>
    <t>CPS-264-B2014</t>
  </si>
  <si>
    <t>CPS-265-B2014</t>
  </si>
  <si>
    <t>CPS-266-B2014</t>
  </si>
  <si>
    <t>CPS-267-B2014</t>
  </si>
  <si>
    <t>CPS-268-B2014</t>
  </si>
  <si>
    <t>Prestar Servicios profesionales en los procesos contractuales propios del Centro de Tecnologías de Información y Comunicaciones, manejo y apoyo funcional del SNIES, Comité de Gobierno en Línea,  Comité de Informática y Seguridad,  apoyo para la ejecución del Plan de Acción del CTIC y apoyo al Proceso de Gestión de Tecnologías de Información y Comunicaciones en Calidad</t>
  </si>
  <si>
    <t>CPS-269-B2014</t>
  </si>
  <si>
    <t>Prestar Servicios profesionales en administración, instalación y configuración de los diferentes servidores bajo sistemas operativos Windows server, Linux, virtualización, Firewall, DNS y almacenamiento “SAN”</t>
  </si>
  <si>
    <t>CPS-270-B2014</t>
  </si>
  <si>
    <t>Prestar Servicios en los procesos de análisis, diseño, desarrollo e implementación y mantenimiento de Sistemas de información específicamente lo relacionado con Aplicativos planta física, programación académica, convocatoria docentes, y  SIPPA; en el Centro de Tecnologías de Información y Comunicaciones-CTIC de la Universidad Surcolombiana</t>
  </si>
  <si>
    <t>CPS-271-B2014</t>
  </si>
  <si>
    <t>Prestar Servicios profesionales en los procesos de análisis, diseño, desarrollo e implementación y mantenimiento de Sistemas de información específicamente en lo relacionado con los sistemas de: requerimientos, interfase con sistema LINIX y liquidación de matrícula y facturación,  en el Centro de Tecnologías de Información y Comunicaciones-CTIC de la Universidad Surcolombiana</t>
  </si>
  <si>
    <t>CPS-272-B2014</t>
  </si>
  <si>
    <t>CPS-273-B2014</t>
  </si>
  <si>
    <t>Prestar los servicios de Apoyo en el manejo, control, archivo, actualización y custodia de la historias laborales de los servidores públicos, trabajadores oficiales y demás personal que tenga vinculo contractual, legal y reglamentario con la Universidad Surcolombiana.</t>
  </si>
  <si>
    <t>CPS-274-B2014</t>
  </si>
  <si>
    <t>CPS-275-B2014</t>
  </si>
  <si>
    <t>CPS-276-B2014</t>
  </si>
  <si>
    <t>CPS-277-B2014</t>
  </si>
  <si>
    <t>CPS-278-B2014</t>
  </si>
  <si>
    <t>CPS-279-B2014</t>
  </si>
  <si>
    <t>CPS-280-B2014</t>
  </si>
  <si>
    <t>CPS-281-B2014</t>
  </si>
  <si>
    <t>CPS-282-B2014</t>
  </si>
  <si>
    <t xml:space="preserve">Prestar servicio de apoyo a la gestión administrativa en el Departamento de Ciencias Básicas de la Facultad  de salud </t>
  </si>
  <si>
    <t>CPS-283-B2014</t>
  </si>
  <si>
    <t>Prestar sus servicios de Secretaria como apoyo a la gestión administrativa en el Laboratorio de Medicina Genómica de la Facultad de Salud</t>
  </si>
  <si>
    <t>CPS-284-B2014</t>
  </si>
  <si>
    <t>Prestar sus servicios de apoyo a la gestión administrativa en el Laboratorio de Infección e Inmunidad  de la Facultad de Salud de la Universidad Surcolombiana</t>
  </si>
  <si>
    <t>CPS-285-B2014</t>
  </si>
  <si>
    <t>CPS-286-B2014</t>
  </si>
  <si>
    <t>Prestar sus servicios de Asesoría a la Decanatura de la Facultad de Salud para la Formulación de Proyectos de Ciencia, Tecnología e Innovación, y Regalías nacionales</t>
  </si>
  <si>
    <t>CPS-287-B2014</t>
  </si>
  <si>
    <t>CPS-288-B2014</t>
  </si>
  <si>
    <t>CPS-289-B2014</t>
  </si>
  <si>
    <t>CPS-290-B2014</t>
  </si>
  <si>
    <t>CPS-291-B2014</t>
  </si>
  <si>
    <t xml:space="preserve">Prestar servicios  de Apoyo en la oficina de contabilidad en la  elaboración de la solicitud de devolución del IVA pagado por la Universidad en la compra de bienes - servicios </t>
  </si>
  <si>
    <t>CPS-292-B2014</t>
  </si>
  <si>
    <t>CPS-293-B2014</t>
  </si>
  <si>
    <t>Prestar servicios de apoyo a la gestión en la proyección de las minutas y todos los tramites inhe-rentes a la unidad de contratación – Vicerrectoría Administrativa de la universidad Surcolombiana</t>
  </si>
  <si>
    <t>CPS-294-B2014</t>
  </si>
  <si>
    <t>Prestar servicios de apoyo a la gestión financiera en lo relacionado con correspondencia, el archivo y la documentación.</t>
  </si>
  <si>
    <t>CPS-295-B2014</t>
  </si>
  <si>
    <t>CPS-296-B2014</t>
  </si>
  <si>
    <t>CPS-298-B2014</t>
  </si>
  <si>
    <t>CPS-299-B2014</t>
  </si>
  <si>
    <t>CPS-300-B2014</t>
  </si>
  <si>
    <t>CPS-301-B2014</t>
  </si>
  <si>
    <t>Prestar servicios como auxiliar de apoyo a la gestión administrativa,  en lo referente a la programación académica (consolidación cátedra adicional), practicas extramuros y planta física de la Vicerrectoría Académica</t>
  </si>
  <si>
    <t>CPS-302-B2014</t>
  </si>
  <si>
    <t>CPS-303-B2014</t>
  </si>
  <si>
    <t>CPS-OP-304-B2014</t>
  </si>
  <si>
    <t>CPS-OP-305-B2014</t>
  </si>
  <si>
    <t>CPS-306-B2014</t>
  </si>
  <si>
    <t>Prestar sus servicios de apoyo en la socialización, consolidación y aprobación del plan estrategico de desarrollo en los componentes de ejes, programas y subproyectos; plan financiero, segumiento  y evaluación del plan.</t>
  </si>
  <si>
    <t>CPS-307-B2014</t>
  </si>
  <si>
    <t>Prestar servicios de  asesoria en Planeación Económica, Gestión de  Proyectos y prestación de servicios profesionales en la Oficina de Planeacion</t>
  </si>
  <si>
    <t>CPS-308-B2014</t>
  </si>
  <si>
    <t>Prestar servicios de Coordinación a los procesos para el mantenimiento y mejora continua del Sistema de Gestión de Calidad de la Institución en la Oficina Asesora de Planeación de la Universidad Surcolombiana</t>
  </si>
  <si>
    <t>CPS-309-B2014</t>
  </si>
  <si>
    <t>CPS-310-B2014</t>
  </si>
  <si>
    <t>Prestar Servicios de Apoyo Financiero a  la Gestión Administrativa  en La Vicerrectoría de Investigación y Proyección Social</t>
  </si>
  <si>
    <t>CPS-311-B2014</t>
  </si>
  <si>
    <t>CPS-312-B2014</t>
  </si>
  <si>
    <t>CPS-313-B2014</t>
  </si>
  <si>
    <t>CPS-314-B2014</t>
  </si>
  <si>
    <t>CPS-315-B2014</t>
  </si>
  <si>
    <t>CPS-316-B2014</t>
  </si>
  <si>
    <t>Prestar servicios de apoyo y asesoría en la administración y mantenimiento del sistema de control de acceso de la Universidad Surcolombiana</t>
  </si>
  <si>
    <t>CPS-317-B2014</t>
  </si>
  <si>
    <t>CPS-318-B2014</t>
  </si>
  <si>
    <t>CPS-319-B2014</t>
  </si>
  <si>
    <t>CPS-320-B2014</t>
  </si>
  <si>
    <t>CPS-321-B2014</t>
  </si>
  <si>
    <t>CPS-322-B2014</t>
  </si>
  <si>
    <t>CPS-323-B2014</t>
  </si>
  <si>
    <t>CPS-324-B2014</t>
  </si>
  <si>
    <t>Prestar servicios profesionales de Ingeniera Industrial en las actividades del Sub-programa de Higiene y Seguridad Industrial el Sistema de Gestión la Seguridad y Salud en el trabajo de Bienestar Universitario.</t>
  </si>
  <si>
    <t>CPS-325-B2014</t>
  </si>
  <si>
    <t>CPS-326-B2014</t>
  </si>
  <si>
    <t>CPS-327-B2014</t>
  </si>
  <si>
    <t>CPS-328-B2014</t>
  </si>
  <si>
    <t>CPS-329-B2014</t>
  </si>
  <si>
    <t>CPS-330-B2014</t>
  </si>
  <si>
    <t>Servicios profesionales de apoyo a  la gestión administrativa y financiera, en la Decanatura de la Facultad de Economía y Administración de la Universidad Surcolombiana</t>
  </si>
  <si>
    <t>CPS-331-B2014</t>
  </si>
  <si>
    <t>Prestar sus servicios de apoyo Profesional  en las actividades de evaluación, prescripción  y control del ejercicio, apoyo y asesoría en actividades investigativas y demás actividades propias del Laboratorio de Evaluación y Desarrollo del Rendimiento Físico ( Unidad de Evaluación LEDRF Altius) del programa de Educación Física de la Facultad de Educación</t>
  </si>
  <si>
    <t>CPS-332-B2014</t>
  </si>
  <si>
    <t>CPS-333-B2014</t>
  </si>
  <si>
    <t>CPS-334-B2014</t>
  </si>
  <si>
    <t>Prestar servicios de apoyo y asesoría en el  Programa de Tecnología en  Desarrollo de Software de la Facultad de Ingeniería.</t>
  </si>
  <si>
    <t>CPS-335-B2014</t>
  </si>
  <si>
    <t>CPS-336-B2014</t>
  </si>
  <si>
    <t xml:space="preserve">Prestar servicios de Cordinacion de la Oficina de Proyección Social de la Facultad de Salud </t>
  </si>
  <si>
    <t>CPS-337-B2014</t>
  </si>
  <si>
    <t>CPS-338-B2014</t>
  </si>
  <si>
    <t>CPS-339-B2014</t>
  </si>
  <si>
    <t>CPS-340-B2014</t>
  </si>
  <si>
    <t>Prestar servicios como tecnólogo brindando apoyo logístico  al procedimiento en gestión administrativa, el comité de selección y evaluación docente y  la gestión de las capacitaciones a los  del archivo de los procedimientos del proceso de Formación, de la Vicerrectoría Académica de la Universidad Surcolombiana</t>
  </si>
  <si>
    <t>CPS-341-B2014</t>
  </si>
  <si>
    <t>CPS-342-B2014</t>
  </si>
  <si>
    <t>CPS-343-B2014</t>
  </si>
  <si>
    <t>CPS-344-B2014</t>
  </si>
  <si>
    <t>CPS-345-B2014</t>
  </si>
  <si>
    <t>CPS-346-B2014</t>
  </si>
  <si>
    <t>CPS-347-B2014</t>
  </si>
  <si>
    <t>CPS-348-B2014</t>
  </si>
  <si>
    <t>Prestar servicios de apoyo para el desarrollo de actividades academico - administrativas para toda la comunidad universitaria en la Oficina de Coordinación de Deportes</t>
  </si>
  <si>
    <t>CPS-349-B2014</t>
  </si>
  <si>
    <t>CPS-350-B2014</t>
  </si>
  <si>
    <t>CPS-351-B2014</t>
  </si>
  <si>
    <t>CPS-352-B2014</t>
  </si>
  <si>
    <t>CPS-353-B2014</t>
  </si>
  <si>
    <t>CPS-354-B2014</t>
  </si>
  <si>
    <t>CPS-355-B2014</t>
  </si>
  <si>
    <t>CPS-356-B2014</t>
  </si>
  <si>
    <t>CPS-357-B2014</t>
  </si>
  <si>
    <t>CPS-358-B2014</t>
  </si>
  <si>
    <t>CPS-359-B2014</t>
  </si>
  <si>
    <t>CPS-360-B2014</t>
  </si>
  <si>
    <t>CPS-361-B2014</t>
  </si>
  <si>
    <t>CPS-362-B2014</t>
  </si>
  <si>
    <t>CPS-363-B2014</t>
  </si>
  <si>
    <t>CPS-364-B2014</t>
  </si>
  <si>
    <t>CPS-OP-365-B2014</t>
  </si>
  <si>
    <t>Prestar sus servicios profesionales de  psicologa en las actividades del servicios psicologico de Bienestar Universitario.</t>
  </si>
  <si>
    <t>CPS-367-B2014</t>
  </si>
  <si>
    <t>Prestar servicios de Asesoría en los aspectos relacionados con la Rectoría de la Universidad Surcolombiana</t>
  </si>
  <si>
    <t>CPS-368-B2014</t>
  </si>
  <si>
    <t>CPS-369-B2014</t>
  </si>
  <si>
    <t>Prestar sus servicios de apoyo a la gestión administrativa en los Programas de Física y Tecnologia en Acuicultura Continental de la Facultad de Ciencias Exactas de la Universidad Surcolombiana</t>
  </si>
  <si>
    <t>CPS-OP-370-B2014</t>
  </si>
  <si>
    <t>Prestar sus servicios profesionales de  psicologo en las actividades del servicios psicologico de Bienestar Universitario.</t>
  </si>
  <si>
    <t>CPS-371-B2014</t>
  </si>
  <si>
    <t>CPS-372-B2014</t>
  </si>
  <si>
    <t>CPS-OP-373-B2014</t>
  </si>
  <si>
    <t>Prestar sus servicios técnicos para el mantenimiento de los aplicativos “Programa de Orientación Profesional y Programa de Alertas Tempranas al Sistema de Información de la Universidad Surcolombiana; involucrados en el  proyecto Indagación sistemática sobre los Factores de Permanencia y Graduación Estudiantiles en la Universidad Surcolombiana” y Análisis, diseño y desarrollo (fase I)  del sistema de Internacionalización y movilidad de la USCO.</t>
  </si>
  <si>
    <t>CPS-374-B2014</t>
  </si>
  <si>
    <t>Prestar sus servicios de apoyo en los Programas de Doctorado en Ciencias Agrarias e Ingeniería Civil.</t>
  </si>
  <si>
    <t>CPS-375-B2014</t>
  </si>
  <si>
    <t>CPS-OP-376-B2014</t>
  </si>
  <si>
    <t>Desarrollar estrategias comunicativas que permitan el posicionamiento del Proyecto Universidad Saludable dentro y fuera de la Universidad Surcolombiana</t>
  </si>
  <si>
    <t>CPS-376-B2014</t>
  </si>
  <si>
    <t>CPS-378-B2014</t>
  </si>
  <si>
    <t>CPS-380-B2014</t>
  </si>
  <si>
    <t>CPS-381-B2014</t>
  </si>
  <si>
    <t>CPS-382-B2014</t>
  </si>
  <si>
    <t>CPS-383-B2014</t>
  </si>
  <si>
    <t>CPS-384-B2014</t>
  </si>
  <si>
    <t>CPS-385-B2014</t>
  </si>
  <si>
    <t>Apoyo  para conformando y dirigiendo la coral de la Universidad, orientar los talleres de formación, realizar arreglos y montajes de páginas musicales colombianas, latinoamericanas y universales, en la Oficina de Extensión Cultural</t>
  </si>
  <si>
    <t>CPS-386-B2014</t>
  </si>
  <si>
    <t>CPS-387-B2014</t>
  </si>
  <si>
    <t>CPS-388-B2014</t>
  </si>
  <si>
    <t>CPS-389-B2014</t>
  </si>
  <si>
    <t>CPS-390-B2014</t>
  </si>
  <si>
    <t>CPS-391-B2014</t>
  </si>
  <si>
    <t>CPS-392-B2014</t>
  </si>
  <si>
    <t>CPS-394-B2014</t>
  </si>
  <si>
    <t>CPS-395-B2014</t>
  </si>
  <si>
    <t>Prestar servicios de apoyo a la Unidad de Gestión Ambiental de la Oficina Asesora de Planeación en los procesos y procedimientos para la implementación y mantenimiento del Sistema de Gestión Ambiental realizando énfasis en los programaa de manejo integral de Residuos Especiales, educación ambiental.</t>
  </si>
  <si>
    <t>CPS-396-B2014</t>
  </si>
  <si>
    <t>CPS-397-B2014</t>
  </si>
  <si>
    <t>CPS-398-B2014</t>
  </si>
  <si>
    <t>CPS-399-B2014</t>
  </si>
  <si>
    <t>CPS-400-B2014</t>
  </si>
  <si>
    <t>CPS-401-B2014</t>
  </si>
  <si>
    <t>CPS-402-B2014</t>
  </si>
  <si>
    <t>CPS-403-B2014</t>
  </si>
  <si>
    <t>CPS-404-B2014</t>
  </si>
  <si>
    <t>Prestar Servicios técnicos en administración, soporte y mantenimiento del Sistema KOHA para la Biblioteca y Desarrollo del Sistema de elaboración de Contratos</t>
  </si>
  <si>
    <t>CPS-405-B2014</t>
  </si>
  <si>
    <t>Prestar servicios de asesoría y apoyo en el proceso de implementación de los criterios de Gobierno en Línea. Manual  3.1, requerimientos de Índice de Transparencia relacionados con GEL</t>
  </si>
  <si>
    <t>CPS-OP-406-B2014</t>
  </si>
  <si>
    <t>CPS-OP-407-B2014</t>
  </si>
  <si>
    <t xml:space="preserve">Prestar servicios como auxiliar de investigación para el desarrollo del observatorio de drogas de la USCO. </t>
  </si>
  <si>
    <t>CPS-408-B2014</t>
  </si>
  <si>
    <t>CPS-409-B2014</t>
  </si>
  <si>
    <t>Prestar sus servicios de apoyo a la gestión administrativa en la Dirección de Sedes</t>
  </si>
  <si>
    <t>CPS-410-B2014</t>
  </si>
  <si>
    <t>CPS-411-B2014</t>
  </si>
  <si>
    <t>CPS-412-B2014</t>
  </si>
  <si>
    <t xml:space="preserve">Prestar servicios profesionales de apoyo y asesoria en la editorial Universidad Surcolombiana </t>
  </si>
  <si>
    <t>CPS-OP-413-B2014</t>
  </si>
  <si>
    <t>Prestar los servicios profesionales para el desarrollo el proyecto “construcción participativa de un sistema de apoyo complementario a estudiantes en condición de extrema vulnerabilidad”</t>
  </si>
  <si>
    <t>CPS-414-B2014</t>
  </si>
  <si>
    <t>Prestación de Servicios de apoyo a la gestión administrativa en el Laboratorio Jurídico de la Universidad Surcolombiana.</t>
  </si>
  <si>
    <t>CPS-OP-415-B2014</t>
  </si>
  <si>
    <t>Prestar sus servicios profesionales para formar parte  del Grupo PACA responsable del desarrollo de los aplicativos básicos que soportan la Política de Permanencia y Graduación Estudiantiles, que tiene como objetivo propiciar las condiciones institucionales de diversa naturaleza que garanticen el logro de la Misión, Visión, los propósitos y los Objetivos que hacen parte de la dimensión teleológica de la Universidad y mantener los índices de permanencia y graduación estudiantiles como respuesta directa a las necesidades del contexto local, regional y nacional.</t>
  </si>
  <si>
    <t>CPS-416-B2014</t>
  </si>
  <si>
    <t>Prestación de servicios para el apoyo a la gestión en el área de archivo y conservación de documentos de  la Vicerrectoría Administrativa de la Universidad Surcolombiana</t>
  </si>
  <si>
    <t xml:space="preserve">Prestar servicios de apoyo y asesoria para formar parte del equipo investigador responsable del proyecto de investigacion " Hacia una geneologia de la investigacion en la Facultad de Educación de la Universidad Surcolombiana" </t>
  </si>
  <si>
    <t>CPS-418-B2014</t>
  </si>
  <si>
    <t>El contratista se compromete a prestar sus servicios profesionales como Asesor Jurídico en  la Vicerrectoria Académica de la Universidad Surcolombiana</t>
  </si>
  <si>
    <t>CPS-419-B2014</t>
  </si>
  <si>
    <t>Prestar servicios de apoyo con el fin de realizar actividades que propendan al desarrollo de la segunda  fase del proyecto de reingenieria del proceso de generación y registro de ingresos de los sistemas de información – Académico y Financiero – de la Institución, en cumplimiento al Plan de Acción suscrito con el Ministerio de Educación Nacional – Universidad Industrial de Santander, en el marco del Proyecto GEFIES (Gestión Financiera en las Instituciones de Educación Superior). Este apoyo lo prestara en la oficina de contabilidad de la Universidad Surcolombiana.</t>
  </si>
  <si>
    <t>CPS-420-B2014</t>
  </si>
  <si>
    <t>CPS-421-B2014</t>
  </si>
  <si>
    <t>CPS-422-B2014</t>
  </si>
  <si>
    <t>CPS-423-B2014</t>
  </si>
  <si>
    <t>Prestar los servicios de apoyo a la gestión administrativa en el programa de Licenciatura en Educación Básica con énfasis en Ciencias Naturales y Educación Ambiental de la Facultad de Educación de la Universidad Surcolombiana</t>
  </si>
  <si>
    <t>CPS-OP-424-B2014</t>
  </si>
  <si>
    <t>Prestar servicios de  Apoyo al proceso de creación de la Maestría en Comunicación.</t>
  </si>
  <si>
    <t>CPS-OP-425-B2014</t>
  </si>
  <si>
    <t>Prestar servicio de apoyo como Auxiliar de Acreditación para el Programa de Matemática Aplicada para que preste los servicios de apoyo dentro del proceso de Acreditación del programa mencionado</t>
  </si>
  <si>
    <t>CPS-426-B2014</t>
  </si>
  <si>
    <t>CPS-427-B2014</t>
  </si>
  <si>
    <t>Prestar servicios de apoyo en el área de investigación de la Vicerrectoría de Investigación y Proyección Social.</t>
  </si>
  <si>
    <t>CPS-428-B2014</t>
  </si>
  <si>
    <t>Prestar los Servicios en la gestión académico-administrativa del Laboratorio Tecnológico “José Ignacio Hembuz Palomino” de la Facultad de Economía y Administración de la Universidad Surcolombiana en el Periodo 2014-B</t>
  </si>
  <si>
    <t>CPS-429-B2014</t>
  </si>
  <si>
    <t>CPS-430-B2014</t>
  </si>
  <si>
    <t>CPS-431-B2014</t>
  </si>
  <si>
    <t>CPS-432-B2014</t>
  </si>
  <si>
    <t>Prestar de servicios para el apoyo y asesoría de las actividades académicas que se realizan, y/o que se presenten de manera eventual, en los laboratorios de "Control de Calidad" y " procesos Agroindustriales" de la Facultad de Ingeniería.</t>
  </si>
  <si>
    <t>CPS-433-B2014</t>
  </si>
  <si>
    <t>CPS-434-B2014</t>
  </si>
  <si>
    <t>CPS-435-B2014</t>
  </si>
  <si>
    <t>CPS-436-B2014</t>
  </si>
  <si>
    <t>Prestar servicios de apoyo logístico a la gestion administrativa en el Area de Servicios Generales</t>
  </si>
  <si>
    <t>CPS-437-B2014</t>
  </si>
  <si>
    <t>CPS-438-B2014</t>
  </si>
  <si>
    <t>CPS-439-B2014</t>
  </si>
  <si>
    <t>CPS-OP-441-B2014</t>
  </si>
  <si>
    <t xml:space="preserve">Prestar servicios de atención de primer nivel para consulta odontológica a los estudiantes y realizacion de examenes odontologicos a los aspirantes admintidos de la Sede de Pitalito de la Universidad Surcolombiana. </t>
  </si>
  <si>
    <t>CPS-OP-442-B2014</t>
  </si>
  <si>
    <t>Prestar servicios de atención de primer nivel para atención psicológica a los estudiantes  y realización de exámenes psicológicos a los aspirantes admitidos de la Sede La Plata de la Universidad Surcolombiana</t>
  </si>
  <si>
    <t>CPS-OP-443-B2014</t>
  </si>
  <si>
    <t>Prestar servicios de atención de primer nivel para atención psicológica a los estudiantes  y realización de exámenes psicológicos a los aspirantes admitidos de la Sede de Pitalito de la Universidad Surcolombiana</t>
  </si>
  <si>
    <t>CPS-OP-444-B2014</t>
  </si>
  <si>
    <t xml:space="preserve">Prestar servicios de atención de primer nivel para consulta médica a los estudiantes  y realización de exámenes de admisión a los aspirantes admitidos de la Sede La Plata de la Universidad Surcolombiana. </t>
  </si>
  <si>
    <t>CPS-OP-445-B2014</t>
  </si>
  <si>
    <t>CPS-446-B2014</t>
  </si>
  <si>
    <t>CPS-447-B2014</t>
  </si>
  <si>
    <t>CPS-448-B2014</t>
  </si>
  <si>
    <t>CPS-OP-449-B2014</t>
  </si>
  <si>
    <t xml:space="preserve">Prestar servicios de atención de primer nivel para consulta odontológica a los estudiantes y realizacion de examenes odontologicos a los aspirantes admintidos de la Sede de La Plata de la Universidad Surcolombiana. </t>
  </si>
  <si>
    <t>CPS-OP-450-B2014</t>
  </si>
  <si>
    <t>CPS-OP-451-B2014</t>
  </si>
  <si>
    <t xml:space="preserve">Prestar servicios de atención de primer nivel para consulta odontológica a los estudiantes y realizacion de examenes odontologicos a los aspirantes admintidos de la Sede de Garzón de la Universidad Surcolombiana. </t>
  </si>
  <si>
    <t>CPS-OP-452-B2014</t>
  </si>
  <si>
    <t>Coordinar y orientar los procesos de elaboración del documento maestro y demás requisitos para la obtención de registro calificado del Programa de Pregrado de Biología Aplicada</t>
  </si>
  <si>
    <t>CPS-OP-453-B2014</t>
  </si>
  <si>
    <t>Prestar servicios como Coordinadora del Laboratorio de Química adscrito a la Facultad de Ciencias Exactas y Naturales para ejercer actividades de manejo de Equipos, preservación y medición de elementos químicos, programación académica y de atención al público</t>
  </si>
  <si>
    <t>CPS-454-B2014</t>
  </si>
  <si>
    <t>CPS-OP-455-B2014</t>
  </si>
  <si>
    <t xml:space="preserve">Prestar servicios de atención de primer nivel para consulta médica a los estudiantes  y realización de exámenes de admisión a los aspirantes admitidos de la Sede de Pitalito de la Universidad Surcolombiana. </t>
  </si>
  <si>
    <t>CPS-456-B2014</t>
  </si>
  <si>
    <t>Prestar servicios profesionales en el Área Financiera (Grupo de Liquidación de Derechos Pecuniario)s de la Universidad Surcolombiana.</t>
  </si>
  <si>
    <t>CPS-OP-457-B2014</t>
  </si>
  <si>
    <t>CPS-OP-458-B2014</t>
  </si>
  <si>
    <t>Prestar el servicio de Asistente para elaboración de reportajes periodísticos en formato digital para suregion.com.co, en el Periódico Digital de  Análisis Informativo.</t>
  </si>
  <si>
    <t>CPS-OP-459-B2014</t>
  </si>
  <si>
    <t>Prestar sus servicios en la capacitación en competencias básicas para el uso de las TIC para estudiantes de la Universidad Surcolombiana</t>
  </si>
  <si>
    <t>CPS-OP-460-B2014</t>
  </si>
  <si>
    <t>Prestar sus servicios en el  módulo 1. Informática Básica, dentro del Diplomado en TIC para docentes de la Universidad Surcolombiana. Para Diplomado programado en la Facultad de Salud y en la sede central de la Universidad.</t>
  </si>
  <si>
    <t>CPS-OP-461-B2014</t>
  </si>
  <si>
    <t>Prestar sus servicios en el  módulo 2. Educación a distancia tradicional., dentro del Diplomado en TIC para docentes de la Universidad Surcolombiana. Para Diplomado programado en la Facultad de Salud y en la sede central de la Universidad</t>
  </si>
  <si>
    <t>CPS-462-B2014</t>
  </si>
  <si>
    <t>Prestar los servicios de apoyo a la gestión en los diferentes procesos y procediemientos secretariales y de atencion al publico del Programa de Ciencias Naturales</t>
  </si>
  <si>
    <t>Prestar Servicios para el apoyo de las actividades del fomentode la cultura de autocontrol y Control Social, determinadas en el Programa de Audotoria de la Vigencia 2014, de la Oficina de Control Interno de la Universidad Surcolombiana</t>
  </si>
  <si>
    <t>CPS-464-B2014</t>
  </si>
  <si>
    <t>Prestar los servicios tecnicos en los procesos de administracion de cuentas de usuarios portal institucional, correo electronico, copias de seguridad y apoyo al proceso de Gestion de Tecnologias de Información y Comunicaciones.</t>
  </si>
  <si>
    <t>CPS-OP-465-B2014</t>
  </si>
  <si>
    <t>prestar los servicios de apoyo a la Gestión en los seminarios de Grado de los programas de Contaduría Pública, Administración de Empresas, Economía y Administración Financiera de la Facultad de Economía y Administración.</t>
  </si>
  <si>
    <t>CPS-466-B2014</t>
  </si>
  <si>
    <t xml:space="preserve"> Prestar servicios profesionales consistentes en acompañamiento  y asesoría  legal en la Secretaria General en los diferentes procedimientos administrativos que le corresponden, específicamente en las áreas académicas, de proyección social y contratación administrativa </t>
  </si>
  <si>
    <t>CPS-467-B2014</t>
  </si>
  <si>
    <t>Prestar servicios a los procesos para difusion y mejora continua del Sistema de Gestión de Calidad de la Institución en la Oficina Asesora de Planeación de la Universidad Surcolombiana</t>
  </si>
  <si>
    <t>CPS-468-B2014</t>
  </si>
  <si>
    <t>CPS-469-B2014</t>
  </si>
  <si>
    <t>Prestar servicios de asesor academico, elaborar los creditos academicos, la formacion investigativa y la revision del documento final, para el desarrollo de la Maestria en Administracion de Empresas.</t>
  </si>
  <si>
    <t>CPS-OP-470-B2014</t>
  </si>
  <si>
    <t>Prestar servicios de asesor academico,estrucutrar  los creditos academicos, orientar la propuesta del programa en formación investigativa y revisar el documento final, para el desarrollo de la Maestria en Gerencia Integral de Proyectos.</t>
  </si>
  <si>
    <t>CPS-471-B2014</t>
  </si>
  <si>
    <t>El Contratista se compromete con la Universidad Surcolombiana sus servicios profesionales como Asesor Jurídico de la Rectoría de la Universidad Surcolombiana</t>
  </si>
  <si>
    <t>CPS-OP-472-B2014</t>
  </si>
  <si>
    <t>Ajustar la Plataforma Autoevalpro, utilizada para los procesos de Autoevaluación con fines de Acreditación de Programas, a los Nuevos Lineamientos que sobre el mismo tema ha expedido el Consejo Nacional de Acreditación</t>
  </si>
  <si>
    <t>CPS-473-B2014</t>
  </si>
  <si>
    <t>Prestar servicios de Coordinación del Grupo de Proyectos Especiales de la Oficina Asesora de Planeación</t>
  </si>
  <si>
    <t>CPS-474-B2014</t>
  </si>
  <si>
    <t>Prestar servicios de apoyo a la gestión administrativa en el Grupo de Proyectos Especiales  de la Universidad Surcolombiana</t>
  </si>
  <si>
    <t>CPS-475-B2014</t>
  </si>
  <si>
    <t>CPS-476-B2014</t>
  </si>
  <si>
    <t>Prestar servicios de Asesoría Contable en el Grupo de Proyectos Especiales de la Oficina Asesora de Planeación</t>
  </si>
  <si>
    <t>CPS-477-B2014</t>
  </si>
  <si>
    <t>Prestar servicios de Asesoría en materia Económica en el Grupo de Proyectos Institucionales Especiales de la Oficina Asesora de Planeación</t>
  </si>
  <si>
    <t>CPS-478-B2014</t>
  </si>
  <si>
    <t>CPS-OP-480-B2014</t>
  </si>
  <si>
    <t xml:space="preserve">Apoyar el desarrollo del sistema de diagnóstico estratégico (SiDiEs), contemplado dentro de la estrategia denominada Zonas de Orientación Universitaria (ZOU) dentro del plan de acción del comité técnico de especialistas en prevención del consumo de sustancias psicoactivas en la Universidad Surcolombiana </t>
  </si>
  <si>
    <t>CPS-OP-481-B2014</t>
  </si>
  <si>
    <t>Prestar servicios como auxiliar de investigación cuantitativa que se encargue de apoyar el análisis cuantitativo y de lectura de gráficas de datos contenidos en  las investigaciones que se están adelantando en el observatorio de drogas de la USCO, en la población estudiantil de la universidad Surcolombiana”</t>
  </si>
  <si>
    <t>CPS-482-B2014</t>
  </si>
  <si>
    <t>Prestar sus servicios de apoyo a la gestion para consolidacion de los activos pendientes para elaborar el plan de mantenimiento de la Planta Fisica de la Universidad</t>
  </si>
  <si>
    <t>CPS-483-B2014</t>
  </si>
  <si>
    <t>CPS-484-B2014</t>
  </si>
  <si>
    <t xml:space="preserve">Prestar servicios de asesoria en gestión de procesos en el Grupo de Proyectos Institucionales Especiales  de la Oficina Asesora de Planeación </t>
  </si>
  <si>
    <t>CPS-OP-485-B2014</t>
  </si>
  <si>
    <t>Prestar sus servicios en el procesamiento y analisis estadistico en la ejecucion del proyecto " Universidad Saludable" en su primera fase.</t>
  </si>
  <si>
    <t>CPS-OP-486-B2014</t>
  </si>
  <si>
    <t>Prestar servicios profesional para el desarrollo del proyecto “Construcción participativa de un sistema de apoyo complementario a estudiantes en condición de extrema vulnerabilidad</t>
  </si>
  <si>
    <t>CPS-OP-487-B2014</t>
  </si>
  <si>
    <t>Prestar servicios de apoyo  para el desarrollo del proyecto “Construcción participativa de un sistema de apoyo complementario a estudiantes en condición de extrema vulnerabilidad”</t>
  </si>
  <si>
    <t>CPS-OP-488-B2014</t>
  </si>
  <si>
    <t>Prestar los servicios profesionales como asesora  en psicología educativa para el proyecto “Construcción participativa de un sistema de apoyo complementario a estudiantes en condición de extrema vulnerabilidad”</t>
  </si>
  <si>
    <t>CPS-OP-489-B2014</t>
  </si>
  <si>
    <t xml:space="preserve">Prestar los servicios profesionales para el desarrollo el proyecto “Construcción participativa de un sistema de apoyo complementario a estudiantes en condición de extrema vulnerabilidad” </t>
  </si>
  <si>
    <t>CPS-OP-490-B2014</t>
  </si>
  <si>
    <t xml:space="preserve">Prestar sus servicios de Coordinador en la Oficina de Comunicaciones de la Universidad Surcolombiana </t>
  </si>
  <si>
    <t>CPS-OP-491-B2014</t>
  </si>
  <si>
    <t>Participar en los procesos de planeación,  reportería, elaboración y edición de textos y contenidos periodísticos para el periódico institucional Desde la U, como espacio de información universitaria y formación de opinión pública calificada</t>
  </si>
  <si>
    <t>CPS-OP-493-B2014</t>
  </si>
  <si>
    <t>Capacitación en competencias genéricas (Competencia Lectura Crítica) a estudiantes de la Universidad Surcolombiana en las Sedes Central, Facultad de Salud, de los municipios de Garzón, Pitalito y la Plata, para la presentación de la pruebas SABER PRO durante el mes de octubre  de  2014</t>
  </si>
  <si>
    <t>CPS-OP-494-B2014</t>
  </si>
  <si>
    <t>Capacitación en competencias genéricas (Competencia Escritura) a estudiantes de la Universidad Surcolombiana en las Sedes Central, Facultad de Salud, de los municipios de Garzón, Pitalito y la Plata, para la presentación de la pruebas SABER PRO durante durante el mes de octubre de  2014</t>
  </si>
  <si>
    <t>CPS-OP-495-B2014</t>
  </si>
  <si>
    <t>Capacitación en competencias genéricas (Competencia Inglés) a estudiantes de la Universidad Surcolombiana en las Sedes Central, Facultad de Salud, de los municipios de Garzón, Pitalito y la Plata, para la presentación de la pruebas SABER PRO durante el mes de octubre de 2014</t>
  </si>
  <si>
    <t>CPS-OP-496-B2014</t>
  </si>
  <si>
    <t>Capacitación en competencias genéricas (Competencias ciudadanas) a estudiantes de la Universidad Surcolombiana en las Sedes Central, Facultad de Salud, de los municipios de Garzón, Pitalito y la Plata, para la presentación de la pruebas SABER PRO durante durante el mes de octubre de 2014.</t>
  </si>
  <si>
    <t>CPS-OP-497-B2014</t>
  </si>
  <si>
    <t xml:space="preserve">Prestar servicios de Asesoría en Gestión Comercial en el Grupo de Proyectos Institucionales Especiales de la Oficina Asesora de Planeación. </t>
  </si>
  <si>
    <t>CPS-OP-498-B2014</t>
  </si>
  <si>
    <t>Prestar servicios como ingeniero civil en elaboración, revisión y desarrollo de proyectos de urbanismo y obra civil a traves del Grupo de Proyectos Institucionales Especiales de la Oficina Asesora de Planeación.</t>
  </si>
  <si>
    <t>CPS-OP-499-B2014</t>
  </si>
  <si>
    <t xml:space="preserve">prestar servicios para la ejecución de trabajos comunicativos y periodísticos al Área de Bienestar en lo relacionado con el proyecto de “Identidad y Convivencia Ciudadana”. </t>
  </si>
  <si>
    <t>CPS-500-B2014</t>
  </si>
  <si>
    <t>Prestar servicios profesionales como Asesor y Contador Público titulado Especializado llevando la contabilidad de la Universidad. Esta  labor la desarrollará en la Oficina de Contabilidad de la Universidad Surcolombiana</t>
  </si>
  <si>
    <t>CPS-501-B2014</t>
  </si>
  <si>
    <t>CPS-502-B2014</t>
  </si>
  <si>
    <t>Prestar servicios de asesoria en el componente financiero relacionado con la creacion e implementacion de la Unidad o Centro de Emprendiemiento e Innovación de la Universidad Surcolombiana.</t>
  </si>
  <si>
    <t>CPS-503-B2014</t>
  </si>
  <si>
    <t>prestar sus servicios de apoyo y asesoría Académica y Administrativa en el Programa de Ingeniería  Civil  de la Facultad de Ingeniería</t>
  </si>
  <si>
    <t>CPS-504-B2014</t>
  </si>
  <si>
    <t>Prestar sus servicios de Apoyo a la Gestión Administrativa en la Decanatura de la Facultad de Salud de la Universidad Surcolombiana</t>
  </si>
  <si>
    <t>CPS-505-B2014</t>
  </si>
  <si>
    <t>Prestación de Servicios para el apoyo de la gestión en el área de archivo y conservación de documentos de las dependencias de Rectoría y Oficina Asesora Jurídica</t>
  </si>
  <si>
    <t>CPS-506-B2014</t>
  </si>
  <si>
    <t>CPS-507-B2014</t>
  </si>
  <si>
    <t>CPS-508-B2014</t>
  </si>
  <si>
    <t>CPS-509-B2014</t>
  </si>
  <si>
    <t xml:space="preserve">Prestación de Servicios para el apoyo de la gestión en el área de archivo y conservación de documentos de las dependencias de Rectoría </t>
  </si>
  <si>
    <t>CPS-510-B2014</t>
  </si>
  <si>
    <t>Prestar sus servicios de apoyo a la gestión administrativa en la  Decanatura de la Facultad de  Ingeniería de la Universidad Surcolombiana</t>
  </si>
  <si>
    <t>CPS-511-B2014</t>
  </si>
  <si>
    <t>Prestar Servicios técnicos para iniciar el proceso de análisis y diseño de los aplicativos académicos que se van a desarrollar para ser accesados vía móvil, en el Centro de Tecnologías de Información y Comunicaciones-CTIC de la Universidad Surcolombiana</t>
  </si>
  <si>
    <t>CPS-512-B2014</t>
  </si>
  <si>
    <t>Prestar servicios  de apoyo en la ejecución de los diferentes procedimientos presupuestales como son, la Expedición de Certificados de Disponibilidad Presupuestal (CDP) y  Registros Presupuestales (RP), revisión y trámite de Nóminas y causación de obligaciones presupuestales. Este  apoyo lo prestara  en la oficina de presupuesto de la  Universidad Surcolombiana</t>
  </si>
  <si>
    <t>CPS-513-B2014</t>
  </si>
  <si>
    <t>Prestar servicios de apoyo a la gestión adminstrativa en la Oficina de Tesorería de la Universidad Surcolombiana.</t>
  </si>
  <si>
    <t>CPS-514-B2014</t>
  </si>
  <si>
    <t>Prestar servicios de apoyo en la oficina de contabilidad de la Universidad Surcolombiana, para  el proceso del cierre financiero de la vigencia 2014 con el seguimiento y control de las cuentas por cobrar y realización de los ajustes resultantes de la conciliación entre la oficina de liquidación y derechos pecuniarios y contabilidad</t>
  </si>
  <si>
    <t>CPS-258-B2014</t>
  </si>
  <si>
    <t>Ejecucion</t>
  </si>
  <si>
    <t>CONTRATO LIQUIDADO A 31 DE JULIO 2014 $2.248.889</t>
  </si>
  <si>
    <t>CPS-OP-417-B2014</t>
  </si>
  <si>
    <t>CONTRATO LIQUIDADO A 1 DESEPTIENBRE 2014 $407,407</t>
  </si>
  <si>
    <t>CONTRATO LIQUIDADO A $582,593</t>
  </si>
  <si>
    <t>CPS-463-B2014</t>
  </si>
  <si>
    <t xml:space="preserve">AA1022797 / PASAPORTE </t>
  </si>
  <si>
    <t>A orientar conocimientos profesionales como docente externo o invitado, dictando Veinte (20) horas de asesoría a dos (02) grupos, en el Proyecto de Grado CUÁLES SON LAS REPRESENTACIONES SOCIALES DE LOS NIÑOS Y NIÑAS DEL HUILA ACERCA DE LA PAZ Y LA GUERRA, en el desarrollo de la Maestría en Educación y Cultura de Paz” cohorte I Semestre IV periodo B-2014 a realizarse en la Universidad Surcolombiana sede Neiva a realizarse en la Universidad Surcolombiana sede Neiva</t>
  </si>
  <si>
    <t>A prestar servicios de Alojamiento y Restaurante, para los docentes invitados al Programa de  Maestría en Educación y Cultura de Paz, lo anterior con el fin de desarrollar los módulos programados para el IV Semestre de la Cohorte I y II Semestre de la cohorte II B-2014</t>
  </si>
  <si>
    <t>Prestar sus servicios de Apoyo a la Gestión Administrativa en el Programa de Maestría en Educación y Cultura de Paz, Cohorte I y II, Cuarto y Segundo Semestre periodo 2014-B sede Neiva.</t>
  </si>
  <si>
    <t>A prestar servicios de Hospedaje y Alimentacion para los docentes invitados al Programa de  Maestría en Didactica del Ingles, Cohorte I semestre i periodo 2014B</t>
  </si>
  <si>
    <t>El Contratista quien es Magister en Conflicto, territorio y cultura, se compromete con la Universidad a prestar sus servicios como docente invitado dentro del Programa Mestria en Conflicto, Territorio y Cultura quinta cohorte 2014-1; ASESORANDO TESIS DE ACUERDO CON LA PROGRAMACION Y ASIGNACION DE ACTIVIDADES para tal fin  establezca la Universidad.</t>
  </si>
  <si>
    <t>MARIO ANDRES SOTELO</t>
  </si>
  <si>
    <t xml:space="preserve">APOYO A LA GESTION ACADEMICA EN EL MANEJO DE LA SALA DE COMPUTO A336 Y EN EL AULA MULTIMEDIAL A 430 DE LA FACULTAD DE EDUCACION </t>
  </si>
  <si>
    <t>01/101/14</t>
  </si>
  <si>
    <t xml:space="preserve">LUIS ARIEL OSORIO MEDINA </t>
  </si>
  <si>
    <t>FE-342</t>
  </si>
  <si>
    <t>COMPRA DE MUEBLES PARA LAS OFICINAS DE LA FAC. DE EDUCACION (UN TABLERO ACRILICO, UN MESON PARA COMPUTADOR Y UNA BIBLIOTECA)</t>
  </si>
  <si>
    <t xml:space="preserve">JORGE ENRIQUE TORRENTE </t>
  </si>
  <si>
    <t>FE-343</t>
  </si>
  <si>
    <t>COMPRA DE PAPELERIA Y UTILES DE OFICINA CON DESTINO AL INSTITUTO DE LENGUA EXTRANJERA ILEUSCO - COHORTE IV-2014</t>
  </si>
  <si>
    <t xml:space="preserve">CARLOS EDUARDO HERRERA </t>
  </si>
  <si>
    <t>FE-344</t>
  </si>
  <si>
    <t>COMPRA DE EQUIPOS DE COMPUTO, EQUIPO DE AYUDAS AUDIOVISUALES  Y AIRES ACONDICIONADOS PARA EL INSTITUTO DE LENGUA EXTRANJERA ILEUSCO.</t>
  </si>
  <si>
    <t xml:space="preserve">MAGNA ALETTE NAVARRO </t>
  </si>
  <si>
    <t>ORIENTAR CONOCIMIENTOS PROFESIONALES EN EL DESARROLLO DEL CURSO "PROGRAMA DE FORMACION PEDAGÓGICA PARA PROFESIONALES - SEDE NEIVA</t>
  </si>
  <si>
    <t xml:space="preserve">DOMINGO BLAZQUEZ SANCHEZ </t>
  </si>
  <si>
    <t xml:space="preserve">ORIENTAR CONOCIMIENTOS PROFESIONALES COMO DOCENTE INVITADO EXTERNO EN EL DESARROLLO DE LA MAESTRIA EN EDUCACION FISICA </t>
  </si>
  <si>
    <t>FE-347</t>
  </si>
  <si>
    <t xml:space="preserve">COMPRA DE ELEMENTOS Y UTILES DE OFICINA NECESARIOS PARA EL DESARROLLO ACADEMICO ADMINISTRATIVO DE LA MAESTRIA EN EDUCACION FISICA </t>
  </si>
  <si>
    <t xml:space="preserve">JOHANA GERALDIN BOTIA DIAZ </t>
  </si>
  <si>
    <t xml:space="preserve">ASESORIA ACREDITACION Y CREACION DE POSTGRADO </t>
  </si>
  <si>
    <t xml:space="preserve">LEIDY JOHANA ESPAÑA </t>
  </si>
  <si>
    <t>DOCENTE INVITADO CURSO FORMACION PEDAGOGICA PARA PROFESIONALES - NEIVA</t>
  </si>
  <si>
    <t>FE-350</t>
  </si>
  <si>
    <t>EDISIÓN DIAGRAMACIÓN E IMPRESIÓN DELA REVISTA PACA No. 6 CARPETAS,  Y PROSPECTOS DE LA MAESTRIA EN EDUACION Y BOLETINES DE PACA</t>
  </si>
  <si>
    <t>FE-351</t>
  </si>
  <si>
    <t xml:space="preserve">MANTENIMIENTO PREVENTIVO FOTOCOPIADORA DEL INSTITUTO DE LENGUA EXTRAJERA ILEUSCO </t>
  </si>
  <si>
    <t>KENNETH JAMES D</t>
  </si>
  <si>
    <t xml:space="preserve">APOYAR EL PROCESO DE ENSEÑANZA APRENDIZAJE DEL IDIOMA INGLES EN LOS DIFERENTES CURSOS QUE OFRECE EL INSTITUTO DE LENGUA EXTRANJERA </t>
  </si>
  <si>
    <t xml:space="preserve">LEONARDO ORTIZ FRANCO </t>
  </si>
  <si>
    <t>ORIENTAR CONOCIMIENTOS PROFESIONALES DICTANDO 60 HORAS DE CATEDRA EN EL AREA E INGLES EN EL NIVEL A.1.2 DEL MARCO COMUN EUROPEO EN EL DESARROLLO DEL CONTRATO INTERADMINISTRATIVO No.1284 de 2014</t>
  </si>
  <si>
    <t>ORIENTAR CONOCIMIENTOS PROFESIONALES EN EL AREA DE INGLES CON DOS GRUPOS EM EL NIVEL A.1.1 DEL MARCO COMUN EUROPEO A LOS DOCENTES DE PRIMARIA EN EL DESARROLLO DEL CONTRATO INTERADMINISTRATIVO NO. 1284 de 2014</t>
  </si>
  <si>
    <t xml:space="preserve">KATHERINE SALAZAR MARTINEZ </t>
  </si>
  <si>
    <t xml:space="preserve">ORIENTAR CONOCIMIENTOS PROFESIONALES DICTANDO 120 HORAS CATEDRA EN EL ARE DE INGLES CON DOS GRUPOS EN EL NIVEL A1.1 DEL MARCO COMUN EUROPEO A LOS DOCENTES DE PRIMARIA DEL MUNICIPIO DE NEIVA EN DESARROLLO DEL CONTRATO INTERADMINISTRATIVO No. 1284 </t>
  </si>
  <si>
    <t xml:space="preserve">OSCAR IVAN OLIVEROS </t>
  </si>
  <si>
    <t>PRESTAR SERVICIOS PROFESIONALES COMO ASESOR ACADEMICO DEL PROYECTO CAPACITACION PERMANENTE DE DOCENTES DE INGLES EN DESARROLLO EL CONTRATO INTERADMINISTRATIVO No.1284 de 2014</t>
  </si>
  <si>
    <t>LINA CONSTANZA HOME</t>
  </si>
  <si>
    <t>ORIENTAR CONOCIMIENTOS DICTANDO 120 HORAS DE CATEDRA EN EL AREA DE INGLES  CON DOS GRUPOS EN EL NIVEL A 1.2 DEL MARCO COMUN EUROPEO  A LOS DOCENTES DE PRIMARIA EN DESARROLLO DEL CONTRATO INTERADMINISTRATIVO 1284 DE 2014</t>
  </si>
  <si>
    <t xml:space="preserve">MARIA FERNANDA TRUJILLO </t>
  </si>
  <si>
    <t>ORIENTAR CONOCIMIENTOS PROFESIONALES COMO ASESORA DEL DESARROLLO  DEL PROYECTO INNOVACIÓN Y PERTINENCIA DE INGLES EN LA EJECUCIÓN DEL CONTRATO INTERADMINISTRATIVO No. 1284 de 2014</t>
  </si>
  <si>
    <t xml:space="preserve">PEDRO ALONSO LOPEZ </t>
  </si>
  <si>
    <t xml:space="preserve">CARRLOS EDUARDO HERRERA </t>
  </si>
  <si>
    <t>FE-360</t>
  </si>
  <si>
    <t xml:space="preserve">SUMINISTRO DE EQUIPOS DE OFICINA PARA LA MAESTRIA EN DIDACTIVA DEL INGLES </t>
  </si>
  <si>
    <t xml:space="preserve">ASESORIA AUTOEVALUCION CON FINES DE ACREDITACION DEL PROGRAMA MAESTRIA EN EDUCACION </t>
  </si>
  <si>
    <t xml:space="preserve">MAYRA JOHANNA FIERRO </t>
  </si>
  <si>
    <t>FE-362</t>
  </si>
  <si>
    <t xml:space="preserve">VENTA DE MUEBLES Y ENSERES PARA LA MAESTRIA EN DIDACTICA DEL INGLES </t>
  </si>
  <si>
    <t xml:space="preserve">JOSE DARIO GUZMAN </t>
  </si>
  <si>
    <t xml:space="preserve">ORIENTAR CONOCIMIENTOS PROFESIONALES COMO DOCENTE EXTERNO EN EL DESARROLLO DEL PROGRAMA MAESTRIA EN EDUCACION FISICA </t>
  </si>
  <si>
    <t xml:space="preserve">NAPOLEON MURCIA PEÑA </t>
  </si>
  <si>
    <t>ORIENTAR CONOCIMIENTOS PROFESIONALES DOCENTE INVITADO EN EL DESARROLLO DEL PROGRAMA MAESTRIA EN EDUCACION FISICA</t>
  </si>
  <si>
    <t xml:space="preserve">ERBEY ENRIQUE RODRIGUEZ </t>
  </si>
  <si>
    <t xml:space="preserve">25 HORAS CATEDRA ASESORIA EN EL DESARROLLO DEL PROGRAMA MAESTRIA EN EDUACION </t>
  </si>
  <si>
    <t xml:space="preserve">30 HORAS CATEDRA-ASESORIA EN EL DESARROLLO DEL PROGRAMA MAESTRIA EN EDUCACION </t>
  </si>
  <si>
    <t>50 HORAS CATEDRA ASESORIA EN EL DESARROLLO DEL PROGRAMA MAESTRIA EN EDUCACION</t>
  </si>
  <si>
    <t xml:space="preserve">DIEGO FERNANDO MACHADO </t>
  </si>
  <si>
    <t xml:space="preserve">CENTRO RECREACIONAL COOPERATIVA </t>
  </si>
  <si>
    <t>FE-371</t>
  </si>
  <si>
    <t xml:space="preserve">SERVICIO DE LOGISTICA Y RESTAURANTE </t>
  </si>
  <si>
    <t xml:space="preserve">OSCAR IVAN RAMOS NUÑEZ </t>
  </si>
  <si>
    <t>APOYO Y ASESORIA EN EL PROCESO DE AUTOEVALUACION DEL PROGRAMA MAESTRIA EN EDUCACION</t>
  </si>
  <si>
    <t xml:space="preserve">YENNY PATRICIA GONZALEZ NEIRA </t>
  </si>
  <si>
    <t>PRESTAR SERVICIOS PROFESIONALES COMO ASESORA ADMINISTRATIVA DEL PROYECTO DE CAPACITACION PERMANENTE DE DOCENTES EN INGLES EN DESARROLLO DEL CONTRATO INTERADMINISTRATIVO No. 1284 de 2014</t>
  </si>
  <si>
    <t>CORPORACION FRIENDS GT</t>
  </si>
  <si>
    <t>FE-374</t>
  </si>
  <si>
    <t>PRESTAR SERVICIO DE CAPACITACION EN IDIOMA DE INGLES EN UN CAMPAMENTO BILINGÜE CON INMERSION TOTAL EN INGLES, PARA 50 ESTUDIANTES DESTACADOS EN LAS PUEBAS SABER, EN EJECUCION DEL CONTRATO INTERADMINISTRATIVO No. 1284 de 2014</t>
  </si>
  <si>
    <t xml:space="preserve">SOCIEDAD HOTELERA </t>
  </si>
  <si>
    <t>FE-375</t>
  </si>
  <si>
    <t xml:space="preserve">SERVICIO DE ALOJAMIENTO </t>
  </si>
  <si>
    <t xml:space="preserve">CAMILO EDUARDO LOSADA GUZMAN </t>
  </si>
  <si>
    <t>FE-376</t>
  </si>
  <si>
    <t>SERVICIO DE RESTAURANTE PARA EL EVENTO SOCIALIZACION DE PROYECTOS DE INNOVACION DE INGLES EN LA EJECUCON DEL CONTRATO INTERADMINISTRATIVO No. 1284 de 2014</t>
  </si>
  <si>
    <t xml:space="preserve">SOCIEDAD HOTELERA FALLA </t>
  </si>
  <si>
    <t>FE-377</t>
  </si>
  <si>
    <t xml:space="preserve">ALQUILER DE SALON </t>
  </si>
  <si>
    <t>FE-378</t>
  </si>
  <si>
    <t>SUMINISTRO DE FOTOCOPIAS EN BLANCO Y NEGRO PARA LA EJECUCION DEL CONTRATO INTERADMINISTRATIVO 1284 DE 2014</t>
  </si>
  <si>
    <t xml:space="preserve">ORDEN DE SUMINISTRO </t>
  </si>
  <si>
    <t>ENTREGAR EN  PRESTAMO DE USO DE LAS INSTALACIONES DEL COLEGIO SANTALIBRADA PARA EL DESARROLLO DE ACTIVIDADES Y LABORES DE PROYECCION SOCIAL (CONTRATO INTERADMINISTRATIVO No. 1284 de 2014</t>
  </si>
  <si>
    <t xml:space="preserve">NELLY ARMENSA FIGUEROA ANACONA </t>
  </si>
  <si>
    <t>FE-380</t>
  </si>
  <si>
    <t>ENTREGAR A TITULO DE VENTA PAPELERIA, UTILES Y EQUIPOS DE OFICINA EN EJECUCION AL CONTRATO INTERADMINISTRATIVO No. 0619 de 2014</t>
  </si>
  <si>
    <t>FE-381</t>
  </si>
  <si>
    <t>SUMINISTRO DE FOTOCOPIA A BLANCO Y NEGRO EN EJECUCION AL CONTRATO INTERADMINISTRATIVO No. 0619 de 2014</t>
  </si>
  <si>
    <t xml:space="preserve">GUIVANNY CORDOBA RODRIGUEZ </t>
  </si>
  <si>
    <t>FE-382</t>
  </si>
  <si>
    <t xml:space="preserve">25 HORAS CATEDRA ASESORIA EN EL DESARROLLO DEL PROGRAMA MAESTRIA EN EDUCACION - III SEMESTRE-VII COHORTE </t>
  </si>
  <si>
    <t xml:space="preserve">MARTHA ELENA MUÑOZ </t>
  </si>
  <si>
    <t xml:space="preserve">HORAS CATEDRA ASESORIA </t>
  </si>
  <si>
    <t>WISDOM SAS</t>
  </si>
  <si>
    <t>FE-384</t>
  </si>
  <si>
    <t>ENTREGAR A TITULO DE VENTA MATERIAL DE APOYO ACADEMICO PARA LA EJECUCION DEL CONTRATO INTERADMINISTRATIVO No.0619 de 2014</t>
  </si>
  <si>
    <t xml:space="preserve">WILMER ALEXANDER BARBOSA </t>
  </si>
  <si>
    <t xml:space="preserve">APOYO A LA GESTION ADTVA EN EL DESARROLLO DE LAS ACTIVIDADES ARCHIVISTICAS DE LA FACULTAD DE EDUCACION </t>
  </si>
  <si>
    <t>PRESTAR SERVICIO DE CATERING PARA EVENTOS EN DIFERENTES MUNICIPIOS DONDE SE DESARROLLA EL CONTRATO INTERADMINISTRATIVO No. 0619 de 2014</t>
  </si>
  <si>
    <t xml:space="preserve">SERVICIO DE RESTAURANTE PARA LA SESIONES AMPLIADAS DEL CONSEJO DE FACULTAD DE EDUCACION Y PARA LA JORNADA DE INTEGRACION NAVIDEÑA DE LA FACULTAD D EDUCACION </t>
  </si>
  <si>
    <t xml:space="preserve">JOSE MARIO MURCIA </t>
  </si>
  <si>
    <t>FE-388</t>
  </si>
  <si>
    <t xml:space="preserve">DOTACION DE PERSIANAS </t>
  </si>
  <si>
    <t>JUAN CARLOS NOVOA/ INVERSIONES LJC</t>
  </si>
  <si>
    <t>SERVICIO DE RESTAURANTE PARA LA ACTIVIDAD DE CLAUSURA DE LA COHORTE I DEL PROGRAMA MAESTRIA EN DIDACTICA DEL INGLES</t>
  </si>
  <si>
    <t xml:space="preserve">ORDEN DE SERICIOS </t>
  </si>
  <si>
    <t>FE-390</t>
  </si>
  <si>
    <t xml:space="preserve">MUEBLES Y EQUIPOS DE OFICINA </t>
  </si>
  <si>
    <t>SERVICIO DE RESTARUANTE PARA LA REALIZACION DEL ENCUENTRO DE ESTUDIANTES Y DOCENTES DE LA MAESTRIA EN CULTURA DE PAZ</t>
  </si>
  <si>
    <t>50 HORAS CATEDRA DE ASESORIA EN EL DESARROLLO DEL PROGRAMA MAESTRIA EN EDUCACION- III SEMESTRE-COHORTE VII</t>
  </si>
  <si>
    <t xml:space="preserve">ORIENTAR 54 HORAS EN 2 SEMINARIOS TALLERES A LOS EGRESADOS E LA MAESTRIA EN EDUCACION </t>
  </si>
  <si>
    <t xml:space="preserve">DENNYS VASQUEZ VISCAYA </t>
  </si>
  <si>
    <t>FE-394</t>
  </si>
  <si>
    <t xml:space="preserve">REALIZAR EL DISEÑO, DIAGRAMACION E IMPRESIÓN DE LAS REVISTAS PAIEIA, REFLEXIONES  de la FACULTAD DE EDUCACION Y REVISTA PEDAGOGIA INFANTIL, LOS PLEGABLES, AFICHES, CARTILLAS, ESCARAPELAS,TARJETAS DE INVITACION Y CD´S GRABADOS </t>
  </si>
  <si>
    <t xml:space="preserve">ORIENTAR 50 HORAS CATEDRA DE ASESORIA EN EL DESARROLLO DEL PROGRAMA MAESTRIA EN EDUCACION </t>
  </si>
  <si>
    <t xml:space="preserve">CONTROLES EMPRESARIALES </t>
  </si>
  <si>
    <t>FE-396</t>
  </si>
  <si>
    <t xml:space="preserve">EQUIPOS PARA LA FACULTAD DE EDUCACION  </t>
  </si>
  <si>
    <t xml:space="preserve">WILSON MAURICIO PIEDRAHITA </t>
  </si>
  <si>
    <t>FE-397</t>
  </si>
  <si>
    <t xml:space="preserve">SUMINISTRO DE ELEMENTOS DE ASEO Y CAFETRIA PARA LA DECANATURA DE LA FACULTAD DE EDUCACION </t>
  </si>
  <si>
    <t>FE-398</t>
  </si>
  <si>
    <t xml:space="preserve">SUMINISTRO DE MUEBLES Y EQUIPOS DE OFICINA Y MATERIAL TECNOLOGICO DE APOYO A LA MAESTRIA EN EDUCACION FISICA </t>
  </si>
  <si>
    <t>FE-399</t>
  </si>
  <si>
    <t xml:space="preserve">DIAGRAMACION,ELABORACION DE AFICHES </t>
  </si>
  <si>
    <r>
      <t>Prestar servicio de apoyo a la gestión administrativa en el Departamento de Ciencias Básicas de la Facultad  de salud</t>
    </r>
    <r>
      <rPr>
        <b/>
        <sz val="8"/>
        <rFont val="Arial"/>
        <family val="2"/>
      </rPr>
      <t xml:space="preserve"> </t>
    </r>
  </si>
  <si>
    <r>
      <t xml:space="preserve">PY-212-03 (EXCEDENTES DE FACULTAD)                                                          </t>
    </r>
    <r>
      <rPr>
        <b/>
        <sz val="8"/>
        <rFont val="Arial"/>
        <family val="2"/>
      </rPr>
      <t>EJECUTADO Y LIQUIDADO</t>
    </r>
  </si>
  <si>
    <r>
      <t xml:space="preserve">PY02-1081( ESP. ALTA GERENCIA XXII COHORTE, I SEMESTRE)           </t>
    </r>
    <r>
      <rPr>
        <b/>
        <sz val="8"/>
        <rFont val="Arial"/>
        <family val="2"/>
      </rPr>
      <t xml:space="preserve">EJECUTADO Y LIQUIDADO         </t>
    </r>
    <r>
      <rPr>
        <sz val="8"/>
        <rFont val="Arial"/>
        <family val="2"/>
      </rPr>
      <t xml:space="preserve">               </t>
    </r>
  </si>
  <si>
    <r>
      <t xml:space="preserve">PY-212-03 (EXCEDENTES DE FACULTAD)                                                      </t>
    </r>
    <r>
      <rPr>
        <b/>
        <sz val="8"/>
        <rFont val="Arial"/>
        <family val="2"/>
      </rPr>
      <t>EJECUTADO Y LIQUIDADO</t>
    </r>
  </si>
  <si>
    <r>
      <t xml:space="preserve">PY-212-03 (EXCEDENTES DE FACULTAD)                                           </t>
    </r>
    <r>
      <rPr>
        <b/>
        <sz val="8"/>
        <rFont val="Arial"/>
        <family val="2"/>
      </rPr>
      <t>EJECUTADO Y LIQUIDADO</t>
    </r>
  </si>
  <si>
    <r>
      <t xml:space="preserve">PY-212-03 (EXCEDENTES DE FACULTAD)                                                              </t>
    </r>
    <r>
      <rPr>
        <b/>
        <sz val="8"/>
        <rFont val="Arial"/>
        <family val="2"/>
      </rPr>
      <t xml:space="preserve">    EJECUTADO Y LIQUIDADO</t>
    </r>
  </si>
  <si>
    <r>
      <t xml:space="preserve">PY02-1104, PY02-1107, PY02-1125, PY02-1127 (ESPECIALIZACIONES DE LA FACULTAD DE ECONOMIA Y ADMINISTRACIÓN)                               </t>
    </r>
    <r>
      <rPr>
        <b/>
        <sz val="8"/>
        <rFont val="Arial"/>
        <family val="2"/>
      </rPr>
      <t xml:space="preserve">EJECUTADO Y LIQUIDADO                      </t>
    </r>
    <r>
      <rPr>
        <i/>
        <sz val="8"/>
        <rFont val="Arial"/>
        <family val="2"/>
      </rPr>
      <t>-SE MODIFICA LA CUANTIA FINAL DEL CONTRATO DEBIDO AL AJUSTE CON EL VALOR EJECUTADO-</t>
    </r>
  </si>
  <si>
    <r>
      <t xml:space="preserve">PY02-1104, PY02-1107, PY02-1125, PY02-1127 (ESPECIALIZACIONES DE LA FACULTAD DE ECONOMIA Y ADMINISTRACIÓN)                               EJECUTADO Y LIQUIDADO                    </t>
    </r>
    <r>
      <rPr>
        <i/>
        <sz val="8"/>
        <rFont val="Arial"/>
        <family val="2"/>
      </rPr>
      <t xml:space="preserve">   -SE MODIFICA LA CUANTIA FINAL DEL CONTRATO DEBIDO AL AJUSTE CON EL VALOR EJECUTADO-</t>
    </r>
  </si>
  <si>
    <r>
      <t xml:space="preserve">PY02-1104, PY02-1107, PY02-1125, PY02-1127 (ESPECIALIZACIONES DE LA FACULTAD DE ECONOMIA Y ADMINISTRACIÓN)                               </t>
    </r>
    <r>
      <rPr>
        <b/>
        <sz val="8"/>
        <rFont val="Arial"/>
        <family val="2"/>
      </rPr>
      <t xml:space="preserve">EJECUTADO Y LIQUIDADO    </t>
    </r>
    <r>
      <rPr>
        <i/>
        <sz val="8"/>
        <rFont val="Arial"/>
        <family val="2"/>
      </rPr>
      <t xml:space="preserve"> -SE MODIFICA LA CUANTIA FINAL DEL CONTRATO DEBIDO AL AJUSTE CON EL VALOR EJECUTADO-</t>
    </r>
  </si>
  <si>
    <r>
      <t xml:space="preserve">PY02-1104, PY02-1107, PY02-1125, PY02-1127 (ESPECIALIZACIONES DE LA FACULTAD DE ECONOMIA Y ADMINISTRACIÓN)                              </t>
    </r>
    <r>
      <rPr>
        <b/>
        <sz val="8"/>
        <rFont val="Arial"/>
        <family val="2"/>
      </rPr>
      <t xml:space="preserve">  EJECUTADO Y LIQUIDADO</t>
    </r>
  </si>
  <si>
    <r>
      <t xml:space="preserve">PY02-1104, PY02-1107, PY02-1125, PY02-1127 (ESPECIALIZACIONES DE LA FACULTAD DE ECONOMIA Y ADMINISTRACIÓN)                               </t>
    </r>
    <r>
      <rPr>
        <b/>
        <sz val="8"/>
        <rFont val="Arial"/>
        <family val="2"/>
      </rPr>
      <t xml:space="preserve">EJECUTADO Y LIQUIDADO  </t>
    </r>
    <r>
      <rPr>
        <b/>
        <i/>
        <sz val="8"/>
        <rFont val="Arial"/>
        <family val="2"/>
      </rPr>
      <t xml:space="preserve"> </t>
    </r>
    <r>
      <rPr>
        <i/>
        <sz val="8"/>
        <rFont val="Arial"/>
        <family val="2"/>
      </rPr>
      <t xml:space="preserve"> -SE MODIFICA LA CUANTIA FINAL DEL CONTRATO DEBIDO AL AJUSTE CON EL VALOR EJECUTADO-</t>
    </r>
  </si>
  <si>
    <r>
      <t xml:space="preserve">PY02-1104 (ESP. EN ALTA GERECIA)                                                 </t>
    </r>
    <r>
      <rPr>
        <b/>
        <sz val="8"/>
        <rFont val="Arial"/>
        <family val="2"/>
      </rPr>
      <t>EJECUTADO Y LIQUIDADO</t>
    </r>
  </si>
  <si>
    <r>
      <t xml:space="preserve">PY02-1104 (ESP. EN ALTA GERECIA)                                                      </t>
    </r>
    <r>
      <rPr>
        <b/>
        <sz val="8"/>
        <rFont val="Arial"/>
        <family val="2"/>
      </rPr>
      <t>EJECUTADO Y LIQUIDADO</t>
    </r>
  </si>
  <si>
    <r>
      <t xml:space="preserve">PY 02-1126 (ESPECIALIZACIÓN EN ALTA GERENCIA XIII COH, II SEMESTRE )                         </t>
    </r>
    <r>
      <rPr>
        <b/>
        <sz val="8"/>
        <rFont val="Arial"/>
        <family val="2"/>
      </rPr>
      <t xml:space="preserve"> EJECUTADO Y LIQUIDADO</t>
    </r>
  </si>
  <si>
    <r>
      <t xml:space="preserve">PY 02-1126 (ESPECIALIZACIÓN EN ALTA GERENCIA XIII COH, II SEMESTRE )                      </t>
    </r>
    <r>
      <rPr>
        <b/>
        <sz val="8"/>
        <rFont val="Arial"/>
        <family val="2"/>
      </rPr>
      <t xml:space="preserve">    EJECUTADO Y LIQUIDADO</t>
    </r>
  </si>
  <si>
    <r>
      <t xml:space="preserve">PY 02-1104 (ESP. GERENCIA TRIBUTARIA VI COHORTE, I SEMESTRE)                                                       </t>
    </r>
    <r>
      <rPr>
        <b/>
        <sz val="8"/>
        <rFont val="Arial"/>
        <family val="2"/>
      </rPr>
      <t xml:space="preserve">   EJECUTADO Y LIQUIDADO</t>
    </r>
  </si>
  <si>
    <r>
      <t>PY 421-01 (EXCEDENTES DE FACULTAD)</t>
    </r>
    <r>
      <rPr>
        <b/>
        <sz val="8"/>
        <rFont val="Arial"/>
        <family val="2"/>
      </rPr>
      <t xml:space="preserve">                                EJECUTADO Y LIQUIDADO</t>
    </r>
  </si>
  <si>
    <r>
      <t xml:space="preserve">PY 02-1107 Y PY 02-1126 (ESP. GERENCIA DE MERCADEO ESTRATEGICO Y ESP. ALTA GERENCIA)                                                                       </t>
    </r>
    <r>
      <rPr>
        <b/>
        <sz val="8"/>
        <rFont val="Arial"/>
        <family val="2"/>
      </rPr>
      <t>EJECUTADO Y LIQUIDADO</t>
    </r>
  </si>
  <si>
    <r>
      <t xml:space="preserve">PY 02-1107 Y PY 02-1126 (ESP. GERENCIA DE MERCADEO ESTRATEGICO Y ESP. ALTA GERENCIA)                                                                                           </t>
    </r>
    <r>
      <rPr>
        <b/>
        <sz val="8"/>
        <rFont val="Arial"/>
        <family val="2"/>
      </rPr>
      <t xml:space="preserve"> EJECUTADO Y LIQUIDADO</t>
    </r>
  </si>
  <si>
    <r>
      <t xml:space="preserve">PY 02-332-12 (EXCEDENTES DE FACULTAD)                                                         </t>
    </r>
    <r>
      <rPr>
        <b/>
        <sz val="8"/>
        <rFont val="Arial"/>
        <family val="2"/>
      </rPr>
      <t xml:space="preserve">    EJECUTADO Y LIQUIDADO</t>
    </r>
  </si>
  <si>
    <r>
      <t xml:space="preserve">PY 02-332-12 (EXCEDENTES DE FACULTAD)                                                  </t>
    </r>
    <r>
      <rPr>
        <b/>
        <sz val="8"/>
        <rFont val="Arial"/>
        <family val="2"/>
      </rPr>
      <t xml:space="preserve">  EJECUTADO Y LIQUIDADO</t>
    </r>
  </si>
  <si>
    <r>
      <t xml:space="preserve">PY 113-05 (EXCEDENTES DE FACULTAD)                            </t>
    </r>
    <r>
      <rPr>
        <b/>
        <sz val="8"/>
        <rFont val="Arial"/>
        <family val="2"/>
      </rPr>
      <t xml:space="preserve">   EJECUTADO Y LIQUIDADO</t>
    </r>
  </si>
  <si>
    <r>
      <t xml:space="preserve">PY 113-05 (EXCEDENTES DE FACULTAD)                            </t>
    </r>
    <r>
      <rPr>
        <b/>
        <sz val="8"/>
        <rFont val="Arial"/>
        <family val="2"/>
      </rPr>
      <t xml:space="preserve">    EJECUTADO Y LIQUIDADO</t>
    </r>
  </si>
  <si>
    <r>
      <t xml:space="preserve">PY 411-03 Y PY 02-721-03 (EXCEDENTES DE FACULTAD)                                                          </t>
    </r>
    <r>
      <rPr>
        <b/>
        <sz val="8"/>
        <rFont val="Arial"/>
        <family val="2"/>
      </rPr>
      <t xml:space="preserve">     EJECUTADO Y LIQUIDADO</t>
    </r>
  </si>
  <si>
    <r>
      <t xml:space="preserve">PY 02-EX.FACE/2014 (GASTOS BANCARIOS 2013B Y 2014A)                           </t>
    </r>
    <r>
      <rPr>
        <b/>
        <sz val="8"/>
        <rFont val="Arial"/>
        <family val="2"/>
      </rPr>
      <t xml:space="preserve">                              EJECUTADO Y LIQUIDADO</t>
    </r>
  </si>
  <si>
    <r>
      <t xml:space="preserve">PY 332-01 (EXCEDENTES DE FACULTAD)                    </t>
    </r>
    <r>
      <rPr>
        <b/>
        <sz val="8"/>
        <rFont val="Arial"/>
        <family val="2"/>
      </rPr>
      <t xml:space="preserve">                           EJECUTADO Y LIQUIDADO</t>
    </r>
  </si>
  <si>
    <r>
      <t xml:space="preserve">PY 02-EX.FACE/2014 (GASTOS BANCARIOS 2013B Y 2014A)                                                        </t>
    </r>
    <r>
      <rPr>
        <b/>
        <sz val="8"/>
        <rFont val="Arial"/>
        <family val="2"/>
      </rPr>
      <t xml:space="preserve"> EJECUTADO Y LIQUIDADO</t>
    </r>
  </si>
  <si>
    <r>
      <t xml:space="preserve">PY 02-1081 (ESP. ALTA GERENCIA XIII COH, I SEMESTRE ,FECHA 14/02/14 A 01/03/14)                                                          </t>
    </r>
    <r>
      <rPr>
        <b/>
        <sz val="8"/>
        <rFont val="Arial"/>
        <family val="2"/>
      </rPr>
      <t>EJECUTADO Y LIQUIDADO</t>
    </r>
  </si>
  <si>
    <r>
      <t xml:space="preserve">PY 02-1104 (ESP. EN GERENCIA TRIBUTARIA VI COHORTE, I SEMESTRE, FECHA 16/01/14 A 10/06/14)                                                                   </t>
    </r>
    <r>
      <rPr>
        <b/>
        <sz val="8"/>
        <rFont val="Arial"/>
        <family val="2"/>
      </rPr>
      <t>EJECUTADO Y LIQUIDADO</t>
    </r>
  </si>
  <si>
    <r>
      <t xml:space="preserve">PY 02-1104 (ESP. EN GERENCIA TRIBUTARIA VI COHORTE, I SEMESTRE, FECHA: 31/01/14 A 01/02/14)                                                               </t>
    </r>
    <r>
      <rPr>
        <b/>
        <sz val="8"/>
        <rFont val="Arial"/>
        <family val="2"/>
      </rPr>
      <t xml:space="preserve">      EJECUTADO Y LIQUIDADO</t>
    </r>
    <r>
      <rPr>
        <sz val="8"/>
        <rFont val="Arial"/>
        <family val="2"/>
      </rPr>
      <t xml:space="preserve">
</t>
    </r>
  </si>
  <si>
    <r>
      <t xml:space="preserve">PY 02-1104 (ESP. EN GERENCIA TRIBUTARIA VI COHORTE, I SEMESTRE, FECHA: 07/02/14 A 22/02/14)                                                                    </t>
    </r>
    <r>
      <rPr>
        <b/>
        <sz val="8"/>
        <rFont val="Arial"/>
        <family val="2"/>
      </rPr>
      <t xml:space="preserve"> EJECUTADO Y LIQUIDADO</t>
    </r>
    <r>
      <rPr>
        <sz val="8"/>
        <rFont val="Arial"/>
        <family val="2"/>
      </rPr>
      <t xml:space="preserve">
</t>
    </r>
  </si>
  <si>
    <r>
      <t xml:space="preserve">PY 02-1104 (ESP. EN GERENCIA TRIBUTARIA VI COHORTE, I SEMESTRE, FECHA: 07/03/14 A 08/03/14)                                                          </t>
    </r>
    <r>
      <rPr>
        <b/>
        <sz val="8"/>
        <rFont val="Arial"/>
        <family val="2"/>
      </rPr>
      <t xml:space="preserve"> EJECUTADO Y LIQUIDADO</t>
    </r>
    <r>
      <rPr>
        <sz val="8"/>
        <rFont val="Arial"/>
        <family val="2"/>
      </rPr>
      <t xml:space="preserve">
</t>
    </r>
  </si>
  <si>
    <r>
      <t xml:space="preserve">PY 02-1104 (ESP. EN GERENCIA TRIBUTARIA VI COHORTE, I SEMESTRE, FECHA: 14/03/14 A  29/03/14)                                                               </t>
    </r>
    <r>
      <rPr>
        <b/>
        <sz val="8"/>
        <rFont val="Arial"/>
        <family val="2"/>
      </rPr>
      <t xml:space="preserve"> EJECUTADO Y LIQUIDADO</t>
    </r>
    <r>
      <rPr>
        <sz val="8"/>
        <rFont val="Arial"/>
        <family val="2"/>
      </rPr>
      <t xml:space="preserve">
</t>
    </r>
  </si>
  <si>
    <r>
      <t xml:space="preserve">PY 02-1104 (ESP. EN GERENCIA TRIBUTARIA VI COHORTE, I SEMESTRE, FECHA : 04/04/14 A 10/05/14)                                                              </t>
    </r>
    <r>
      <rPr>
        <b/>
        <sz val="8"/>
        <rFont val="Arial"/>
        <family val="2"/>
      </rPr>
      <t xml:space="preserve">  EJECUTADO Y LIQUIDADO</t>
    </r>
  </si>
  <si>
    <r>
      <t xml:space="preserve">PY 02-1104 (ESP. EN GERENCIA TRIBUTARIA VI COHORTE, I SEMESTRE, FECHA: 23/05/14 A 31/05/14)                                                                    </t>
    </r>
    <r>
      <rPr>
        <b/>
        <sz val="8"/>
        <rFont val="Arial"/>
        <family val="2"/>
      </rPr>
      <t xml:space="preserve"> EJECUTADO Y LIQUIDADO</t>
    </r>
    <r>
      <rPr>
        <sz val="8"/>
        <rFont val="Arial"/>
        <family val="2"/>
      </rPr>
      <t xml:space="preserve">
</t>
    </r>
  </si>
  <si>
    <r>
      <t xml:space="preserve">PY 02-1107 (ESP. GERENCIA DE MERCADEO ESTRATEGICO XIII COH, I SEMESTRE FECHA:13/05/14 A 06/09/14)                                           </t>
    </r>
    <r>
      <rPr>
        <b/>
        <sz val="8"/>
        <rFont val="Arial"/>
        <family val="2"/>
      </rPr>
      <t>EJECUTADO Y LIQUIDADO</t>
    </r>
  </si>
  <si>
    <r>
      <t xml:space="preserve">PY 02-1107 (ESP. GERENCIA DE MERCADEO ESTRATEGICO XIII COH, I SEMESTRE, FECHA: 17/01/14 A 1/02/14)                                                         </t>
    </r>
    <r>
      <rPr>
        <b/>
        <sz val="8"/>
        <rFont val="Arial"/>
        <family val="2"/>
      </rPr>
      <t>EJECUTADO Y LIQUIDADO</t>
    </r>
  </si>
  <si>
    <r>
      <t xml:space="preserve">PY 02-1107 (ESP. GERENCIA DE MERCADEO ESTRATEGICO XIII COH, I SEMESTRE, FECHA 14/02/14 A 11/03/14)                                           </t>
    </r>
    <r>
      <rPr>
        <b/>
        <sz val="8"/>
        <rFont val="Arial"/>
        <family val="2"/>
      </rPr>
      <t xml:space="preserve">       EJECUTADO Y LIQUIDADO</t>
    </r>
  </si>
  <si>
    <r>
      <t xml:space="preserve">PY 02-1107 (ESP. GERENCIA DE MERCADEO ESTRATEGICO XIII COH, I SEMESTRE, FECHA: 14/03/14 A 29/03/14 )                                              </t>
    </r>
    <r>
      <rPr>
        <b/>
        <sz val="8"/>
        <rFont val="Arial"/>
        <family val="2"/>
      </rPr>
      <t xml:space="preserve">   EJECUTADO Y LIQUIDADO</t>
    </r>
  </si>
  <si>
    <r>
      <t xml:space="preserve">PY 02-1107 (ESP. GERENCIA DE MERCADEO ESTRATEGICO XIII COH, I SEMESTRE, FECHA:11/04/14 A 03/05/14 )                           </t>
    </r>
    <r>
      <rPr>
        <b/>
        <sz val="8"/>
        <rFont val="Arial"/>
        <family val="2"/>
      </rPr>
      <t>EJECUTADO Y LIQUIDADO</t>
    </r>
  </si>
  <si>
    <r>
      <t xml:space="preserve">PY 02-1107 (ESP. GERENCIA DE MERCADEO ESTRATEGICO XIII COH, I SEMESTRE, FECHA: 16/05/14 A 31/05/14)                                                  </t>
    </r>
    <r>
      <rPr>
        <b/>
        <sz val="8"/>
        <rFont val="Arial"/>
        <family val="2"/>
      </rPr>
      <t xml:space="preserve"> EJECUTADO Y LIQUIDADO</t>
    </r>
  </si>
  <si>
    <r>
      <t xml:space="preserve">PY 02-1107 (ESP. GERENCIA DE MERCADEO ESTRATEGICO XIII COH, I SEMESTRE, FECHA: 6/06/2014 A 14/06/14)                                        </t>
    </r>
    <r>
      <rPr>
        <b/>
        <sz val="8"/>
        <rFont val="Arial"/>
        <family val="2"/>
      </rPr>
      <t xml:space="preserve"> EJECUTADO Y LIQUIDADO</t>
    </r>
  </si>
  <si>
    <r>
      <t xml:space="preserve">PY 02-1125 Y PY 02-1126 (ESP. ALTA GERENCIA XXII Y XIII COHORTE FECHA:13/01/14 A 20/06/14)                                                                  </t>
    </r>
    <r>
      <rPr>
        <b/>
        <sz val="8"/>
        <rFont val="Arial"/>
        <family val="2"/>
      </rPr>
      <t xml:space="preserve"> EJECUTADO Y LIQUIDADO</t>
    </r>
  </si>
  <si>
    <r>
      <t xml:space="preserve">PY 02-1125 (ESPECIALIZACIÓN EN ALTA GERENCIA XII COH, II SEMESTRE,FECHA 14/02/14 A 01/03/14)                                                </t>
    </r>
    <r>
      <rPr>
        <b/>
        <sz val="8"/>
        <rFont val="Arial"/>
        <family val="2"/>
      </rPr>
      <t xml:space="preserve"> EJECUTADO Y LIQUIDADO</t>
    </r>
  </si>
  <si>
    <r>
      <t xml:space="preserve">PY 02-1125 (ESPECIALIZACIÓN EN ALTA GERENCIA XII COH, II SEMESTRE, FECHA 14/03/14 A 29/03/14)                                                       </t>
    </r>
    <r>
      <rPr>
        <b/>
        <sz val="8"/>
        <rFont val="Arial"/>
        <family val="2"/>
      </rPr>
      <t>EJECUTADO Y LIQUIDADO</t>
    </r>
  </si>
  <si>
    <r>
      <t xml:space="preserve">PY 02-1125 (ESPECIALIZACIÓN EN ALTA GERENCIA XII COH, II SEMESTRE, FECHA 11/04/14 A 20/06/14)                                                </t>
    </r>
    <r>
      <rPr>
        <b/>
        <sz val="8"/>
        <rFont val="Arial"/>
        <family val="2"/>
      </rPr>
      <t>EJECUTADO Y LIQUIDADO</t>
    </r>
  </si>
  <si>
    <r>
      <t xml:space="preserve">PY 02-1126 (ESPECIALIZACIÓN EN ALTA GERENCIA XIII COH, II SEMESTRE, FECHA 21/02/14 A 08/03/14)                                              </t>
    </r>
    <r>
      <rPr>
        <b/>
        <sz val="8"/>
        <rFont val="Arial"/>
        <family val="2"/>
      </rPr>
      <t xml:space="preserve">    EJECUTADO Y LIQUIDADO</t>
    </r>
  </si>
  <si>
    <r>
      <t xml:space="preserve">PY 02-1126 (ESPECIALIZACIÓN EN ALTA GERENCIA XIII COH, II SEMESTRE, FECHA 11/04/14 A 03/05/14)                                       </t>
    </r>
    <r>
      <rPr>
        <b/>
        <sz val="8"/>
        <rFont val="Arial"/>
        <family val="2"/>
      </rPr>
      <t xml:space="preserve">   EJECUTADO Y LIQUIDADO</t>
    </r>
  </si>
  <si>
    <r>
      <t xml:space="preserve">PY 02-1126 (ESPECIALIZACIÓN EN ALTA GERENCIA XIII COH, II SEMESTRE, FECHA 25/04/14 A 21/06/14)                                               </t>
    </r>
    <r>
      <rPr>
        <b/>
        <sz val="8"/>
        <rFont val="Arial"/>
        <family val="2"/>
      </rPr>
      <t>EJECUTADO Y LIQUIDADO</t>
    </r>
  </si>
  <si>
    <r>
      <t xml:space="preserve">PY 02-1126 (ESPECIALIZACIÓN EN ALTA GERENCIA XIII COH, II SEMESTRE  FECHA 24/01/14 A 24/05/14 )                                                     </t>
    </r>
    <r>
      <rPr>
        <b/>
        <sz val="8"/>
        <rFont val="Arial"/>
        <family val="2"/>
      </rPr>
      <t>EJECUTADO Y LIQUIDADO</t>
    </r>
  </si>
  <si>
    <r>
      <t xml:space="preserve">PY-212-03 (EXCEDENTES DE FACULTAD)                                                       </t>
    </r>
    <r>
      <rPr>
        <b/>
        <sz val="8"/>
        <rFont val="Arial"/>
        <family val="2"/>
      </rPr>
      <t xml:space="preserve"> EJECUTADO Y LIQUIDADO</t>
    </r>
  </si>
  <si>
    <r>
      <t xml:space="preserve">PY-212-03 (EXCEDENTES DE FACULTAD)                                                     </t>
    </r>
    <r>
      <rPr>
        <b/>
        <sz val="8"/>
        <rFont val="Arial"/>
        <family val="2"/>
      </rPr>
      <t xml:space="preserve"> EJECUTADO Y LIQUIDADO</t>
    </r>
  </si>
  <si>
    <r>
      <t xml:space="preserve">PY-311-01 (EXCEDENTES DE FACULTAD)                                                     </t>
    </r>
    <r>
      <rPr>
        <b/>
        <sz val="8"/>
        <rFont val="Arial"/>
        <family val="2"/>
      </rPr>
      <t xml:space="preserve"> EJECUTADO Y LIQUIDADO</t>
    </r>
  </si>
  <si>
    <r>
      <t xml:space="preserve">PY02-1151, PY02-1153, PY02-1158 (ESPECIALIZACIONES DE LA FACULTAD DE ECONOMIA Y ADMINISTRACIÓN)                             </t>
    </r>
    <r>
      <rPr>
        <b/>
        <sz val="8"/>
        <rFont val="Arial"/>
        <family val="2"/>
      </rPr>
      <t xml:space="preserve"> EJECUTADO Y LIQUIDADO                           </t>
    </r>
    <r>
      <rPr>
        <i/>
        <sz val="8"/>
        <rFont val="Arial"/>
        <family val="2"/>
      </rPr>
      <t>-SE MODIFICA LA CUANTIA FINAL DEL CONTRATO DEBIDO AL AJUSTE CON EL VALOR EJECUTADO-</t>
    </r>
  </si>
  <si>
    <r>
      <t xml:space="preserve">PY02-1151, PY02-1153, PY02-1158 (ESPECIALIZACIONES DE LA FACULTAD DE ECONOMIA Y ADMINISTRACIÓN)                            </t>
    </r>
    <r>
      <rPr>
        <b/>
        <sz val="8"/>
        <rFont val="Arial"/>
        <family val="2"/>
      </rPr>
      <t xml:space="preserve">  EJECUTADO Y LIQUIDADO   </t>
    </r>
    <r>
      <rPr>
        <sz val="8"/>
        <rFont val="Arial"/>
        <family val="2"/>
      </rPr>
      <t xml:space="preserve">                      </t>
    </r>
    <r>
      <rPr>
        <i/>
        <sz val="8"/>
        <rFont val="Arial"/>
        <family val="2"/>
      </rPr>
      <t xml:space="preserve">  -SE MODIFICA LA CUANTIA FINAL DEL CONTRATO DEBIDO AL AJUSTE CON EL VALOR EJECUTADO-</t>
    </r>
  </si>
  <si>
    <r>
      <t xml:space="preserve">PY02-1151, PY02-1153, PY02-1158 (ESPECIALIZACIONES DE LA FACULTAD DE ECONOMIA Y ADMINISTRACIÓN)                              </t>
    </r>
    <r>
      <rPr>
        <b/>
        <sz val="8"/>
        <rFont val="Arial"/>
        <family val="2"/>
      </rPr>
      <t xml:space="preserve"> EJECUTADO Y LIQUIDADO                              </t>
    </r>
    <r>
      <rPr>
        <i/>
        <sz val="8"/>
        <rFont val="Arial"/>
        <family val="2"/>
      </rPr>
      <t>-SE MODIFICA LA CUANTIA FINAL DEL CONTRATO DEBIDO AL AJUSTE CON EL VALOR EJECUTADO-</t>
    </r>
  </si>
  <si>
    <r>
      <t xml:space="preserve">PY-332-01 (EXCEDENTES DE FACULTAD)                                           </t>
    </r>
    <r>
      <rPr>
        <b/>
        <sz val="8"/>
        <rFont val="Arial"/>
        <family val="2"/>
      </rPr>
      <t>EJECUTADO Y LIQUIDADO</t>
    </r>
  </si>
  <si>
    <r>
      <t xml:space="preserve">PY-332-01 (EXCEDENTES DE FACULTAD)                                                     </t>
    </r>
    <r>
      <rPr>
        <b/>
        <sz val="8"/>
        <rFont val="Arial"/>
        <family val="2"/>
      </rPr>
      <t xml:space="preserve">  EJECUTADO Y LIQUIDADO</t>
    </r>
  </si>
  <si>
    <r>
      <t xml:space="preserve">PY02-1151, PY02-1153, PY02-1158 (ESPECIALIZACIONES DE LA FACULTAD DE ECONOMIA Y ADMINISTRACIÓN)                             </t>
    </r>
    <r>
      <rPr>
        <b/>
        <sz val="8"/>
        <rFont val="Arial"/>
        <family val="2"/>
      </rPr>
      <t xml:space="preserve"> EJECUTADO Y LIQUIDADO      </t>
    </r>
    <r>
      <rPr>
        <sz val="8"/>
        <rFont val="Arial"/>
        <family val="2"/>
      </rPr>
      <t xml:space="preserve">                </t>
    </r>
    <r>
      <rPr>
        <i/>
        <sz val="8"/>
        <rFont val="Arial"/>
        <family val="2"/>
      </rPr>
      <t xml:space="preserve">     -SE MODIFICA LA CUANTIA FINAL DEL CONTRATO DEBIDO AL AJUSTE CON EL VALOR EJECUTADO-</t>
    </r>
  </si>
  <si>
    <r>
      <t xml:space="preserve">PY-211-01 (EXCEDENTES DE FACULTAD)                                                     </t>
    </r>
    <r>
      <rPr>
        <b/>
        <sz val="8"/>
        <rFont val="Arial"/>
        <family val="2"/>
      </rPr>
      <t xml:space="preserve"> EJECUTADO Y LIQUIDADO</t>
    </r>
  </si>
  <si>
    <r>
      <t xml:space="preserve">PY-411-01, PY-113-05, PY-212-03, PY-421-01 (EXCEDENTES DE FACULTAD)                               </t>
    </r>
    <r>
      <rPr>
        <b/>
        <sz val="8"/>
        <rFont val="Arial"/>
        <family val="2"/>
      </rPr>
      <t xml:space="preserve"> EJECUTADO Y LIQUIDADO</t>
    </r>
  </si>
  <si>
    <r>
      <t xml:space="preserve">PY02-1151, PY02-1153, PY02-1158 (ESPECIALIZACIONES DE LA FACULTAD DE ECONOMIA Y ADMINISTRACIÓN)                               </t>
    </r>
    <r>
      <rPr>
        <b/>
        <sz val="8"/>
        <rFont val="Arial"/>
        <family val="2"/>
      </rPr>
      <t>EJECUTADO Y LIQUIDADO</t>
    </r>
  </si>
  <si>
    <r>
      <t xml:space="preserve">PY-623-03 (EXCEDENTES DE FACULTAD)                                         </t>
    </r>
    <r>
      <rPr>
        <b/>
        <sz val="8"/>
        <rFont val="Arial"/>
        <family val="2"/>
      </rPr>
      <t xml:space="preserve"> EJECUTADO Y LIQUIDADO</t>
    </r>
  </si>
  <si>
    <r>
      <t xml:space="preserve">PY-623-02 (EXCEDENTES DE FACULTAD)                                                     </t>
    </r>
    <r>
      <rPr>
        <b/>
        <sz val="8"/>
        <rFont val="Arial"/>
        <family val="2"/>
      </rPr>
      <t xml:space="preserve"> EJECUTADO Y LIQUIDADO</t>
    </r>
  </si>
  <si>
    <r>
      <t xml:space="preserve">PY-212-02 (EXCEDENTES DE FACULTAD)                                         </t>
    </r>
    <r>
      <rPr>
        <b/>
        <sz val="8"/>
        <rFont val="Arial"/>
        <family val="2"/>
      </rPr>
      <t>EJECUTADO Y LIQUIDADO</t>
    </r>
  </si>
  <si>
    <r>
      <t xml:space="preserve">PY 332-01 (EXCEDENTES DE FACULTAD)                  </t>
    </r>
    <r>
      <rPr>
        <b/>
        <sz val="8"/>
        <rFont val="Arial"/>
        <family val="2"/>
      </rPr>
      <t xml:space="preserve"> EJECUTADO Y LIQUIDADO            </t>
    </r>
  </si>
  <si>
    <r>
      <t xml:space="preserve">PY 02-1158 ESP.GERENCIA TRIBUTARIA                   </t>
    </r>
    <r>
      <rPr>
        <b/>
        <sz val="8"/>
        <rFont val="Arial"/>
        <family val="2"/>
      </rPr>
      <t>EJECUTADO Y LIQUIDADO</t>
    </r>
  </si>
  <si>
    <r>
      <t xml:space="preserve">PY 332-01 (EXCEDENTES DE FACULTAD)                         </t>
    </r>
    <r>
      <rPr>
        <b/>
        <sz val="8"/>
        <rFont val="Arial"/>
        <family val="2"/>
      </rPr>
      <t>EJECUTADO Y LIQUIDADO</t>
    </r>
  </si>
  <si>
    <r>
      <t xml:space="preserve">PY 322-12 (EXCEDENTES DE LA FACULTAD)                    </t>
    </r>
    <r>
      <rPr>
        <b/>
        <sz val="8"/>
        <rFont val="Arial"/>
        <family val="2"/>
      </rPr>
      <t xml:space="preserve">  EJECUTADO Y LIQUIDADO</t>
    </r>
  </si>
  <si>
    <r>
      <t xml:space="preserve">PY 02-1158 (ESPECIALIZACIÓN EN GENRENCIA TRIBUTARIA)                           </t>
    </r>
    <r>
      <rPr>
        <b/>
        <sz val="8"/>
        <rFont val="Arial"/>
        <family val="2"/>
      </rPr>
      <t>EJECUTADO Y LIQUIDADO</t>
    </r>
  </si>
  <si>
    <r>
      <t xml:space="preserve">PY-623-03 (EXCEDENTES DE FACULTAD)                            </t>
    </r>
    <r>
      <rPr>
        <b/>
        <sz val="8"/>
        <rFont val="Arial"/>
        <family val="2"/>
      </rPr>
      <t>EJECUTADO Y LIQUIDADO</t>
    </r>
    <r>
      <rPr>
        <sz val="8"/>
        <rFont val="Arial"/>
        <family val="2"/>
      </rPr>
      <t xml:space="preserve">                                       </t>
    </r>
    <r>
      <rPr>
        <b/>
        <sz val="8"/>
        <rFont val="Arial"/>
        <family val="2"/>
      </rPr>
      <t xml:space="preserve"> </t>
    </r>
  </si>
  <si>
    <r>
      <t xml:space="preserve">PY-623-03 (EXCEDENTES DE FACULTAD)          </t>
    </r>
    <r>
      <rPr>
        <b/>
        <sz val="8"/>
        <rFont val="Arial"/>
        <family val="2"/>
      </rPr>
      <t>EJECUTADO Y LIQUIDADO</t>
    </r>
    <r>
      <rPr>
        <sz val="8"/>
        <rFont val="Arial"/>
        <family val="2"/>
      </rPr>
      <t xml:space="preserve">                                  </t>
    </r>
    <r>
      <rPr>
        <b/>
        <sz val="8"/>
        <rFont val="Arial"/>
        <family val="2"/>
      </rPr>
      <t xml:space="preserve"> </t>
    </r>
  </si>
  <si>
    <r>
      <t xml:space="preserve">PY-421-21 (EXCEDENTES DE FACULTAD)                                     </t>
    </r>
    <r>
      <rPr>
        <b/>
        <sz val="8"/>
        <rFont val="Arial"/>
        <family val="2"/>
      </rPr>
      <t>EJECUTADO Y LIQUIDADO</t>
    </r>
  </si>
  <si>
    <r>
      <t xml:space="preserve">PY-623-03 (EXCEDENTES DE FACULTAD)         </t>
    </r>
    <r>
      <rPr>
        <b/>
        <sz val="8"/>
        <rFont val="Arial"/>
        <family val="2"/>
      </rPr>
      <t xml:space="preserve">              EJECUTADO Y LIQUIDADO</t>
    </r>
    <r>
      <rPr>
        <sz val="8"/>
        <rFont val="Arial"/>
        <family val="2"/>
      </rPr>
      <t xml:space="preserve">                         </t>
    </r>
    <r>
      <rPr>
        <b/>
        <sz val="8"/>
        <rFont val="Arial"/>
        <family val="2"/>
      </rPr>
      <t xml:space="preserve"> </t>
    </r>
  </si>
  <si>
    <r>
      <t xml:space="preserve">PY-421-22 (EXCEDENTES DE FACULTAD)                       </t>
    </r>
    <r>
      <rPr>
        <b/>
        <sz val="8"/>
        <rFont val="Arial"/>
        <family val="2"/>
      </rPr>
      <t>EJECUTADO Y LIQUIDADO</t>
    </r>
    <r>
      <rPr>
        <sz val="8"/>
        <rFont val="Arial"/>
        <family val="2"/>
      </rPr>
      <t xml:space="preserve">                                </t>
    </r>
    <r>
      <rPr>
        <b/>
        <sz val="8"/>
        <rFont val="Arial"/>
        <family val="2"/>
      </rPr>
      <t xml:space="preserve"> </t>
    </r>
  </si>
  <si>
    <r>
      <t xml:space="preserve">PY-421-31 (EXCEDENTES DE FACULTAD)                      </t>
    </r>
    <r>
      <rPr>
        <b/>
        <sz val="8"/>
        <rFont val="Arial"/>
        <family val="2"/>
      </rPr>
      <t xml:space="preserve">EJECUTADO Y LIQUIDADO  </t>
    </r>
    <r>
      <rPr>
        <sz val="8"/>
        <rFont val="Arial"/>
        <family val="2"/>
      </rPr>
      <t xml:space="preserve">                      </t>
    </r>
  </si>
  <si>
    <r>
      <t xml:space="preserve">PY-421-21 (EXCEDENTES DE FACULTAD)                      </t>
    </r>
    <r>
      <rPr>
        <b/>
        <sz val="8"/>
        <rFont val="Arial"/>
        <family val="2"/>
      </rPr>
      <t>EJECUTADO Y LIQUIDADO</t>
    </r>
    <r>
      <rPr>
        <sz val="8"/>
        <rFont val="Arial"/>
        <family val="2"/>
      </rPr>
      <t xml:space="preserve">                            </t>
    </r>
  </si>
  <si>
    <r>
      <t xml:space="preserve">PY-113-05, PY 311-01 (EXCEDENTES DE FACULTAD)                      </t>
    </r>
    <r>
      <rPr>
        <b/>
        <sz val="8"/>
        <rFont val="Arial"/>
        <family val="2"/>
      </rPr>
      <t>EJECUTADO Y LIQUIDADO</t>
    </r>
    <r>
      <rPr>
        <sz val="8"/>
        <rFont val="Arial"/>
        <family val="2"/>
      </rPr>
      <t xml:space="preserve">                                      </t>
    </r>
    <r>
      <rPr>
        <i/>
        <sz val="8"/>
        <rFont val="Arial"/>
        <family val="2"/>
      </rPr>
      <t xml:space="preserve">  -SE MODIFICA LA CUANTIA FINAL DEL CONTRATO DEBIDO AL AJUSTE CON EL VALOR EJECUTADO-      </t>
    </r>
    <r>
      <rPr>
        <sz val="8"/>
        <rFont val="Arial"/>
        <family val="2"/>
      </rPr>
      <t xml:space="preserve">    </t>
    </r>
  </si>
  <si>
    <r>
      <t xml:space="preserve">PY 311-01 (EXCEDENTES DE FACULTAD)                  </t>
    </r>
    <r>
      <rPr>
        <b/>
        <sz val="8"/>
        <rFont val="Arial"/>
        <family val="2"/>
      </rPr>
      <t xml:space="preserve">    EJECUTADO Y LIQUIDADO</t>
    </r>
  </si>
  <si>
    <r>
      <t xml:space="preserve">PY 421-30, PY 721-02, PY722-01 (EXCEDENTES DE FACULTAD)                  </t>
    </r>
    <r>
      <rPr>
        <b/>
        <sz val="8"/>
        <rFont val="Arial"/>
        <family val="2"/>
      </rPr>
      <t xml:space="preserve">     EJECUTADO Y LIQUIDADO</t>
    </r>
    <r>
      <rPr>
        <sz val="8"/>
        <rFont val="Arial"/>
        <family val="2"/>
      </rPr>
      <t xml:space="preserve">      </t>
    </r>
  </si>
  <si>
    <r>
      <t xml:space="preserve">PY-623-03 (EXCEDENTES DE FACULTAD)                     </t>
    </r>
    <r>
      <rPr>
        <b/>
        <sz val="8"/>
        <rFont val="Arial"/>
        <family val="2"/>
      </rPr>
      <t xml:space="preserve">  EJECUTADO Y LIQUIDADO    </t>
    </r>
    <r>
      <rPr>
        <sz val="8"/>
        <rFont val="Arial"/>
        <family val="2"/>
      </rPr>
      <t xml:space="preserve">            </t>
    </r>
  </si>
  <si>
    <r>
      <t xml:space="preserve">PY-623-03 (EXCEDENTES DE FACULTAD)                                        </t>
    </r>
    <r>
      <rPr>
        <b/>
        <sz val="8"/>
        <rFont val="Arial"/>
        <family val="2"/>
      </rPr>
      <t xml:space="preserve">  EJECUTADO Y LIQUIDADO</t>
    </r>
  </si>
  <si>
    <r>
      <t xml:space="preserve">PY-623-03 (EXCEDENTES DE FACULTAD)                   </t>
    </r>
    <r>
      <rPr>
        <b/>
        <sz val="8"/>
        <rFont val="Arial"/>
        <family val="2"/>
      </rPr>
      <t xml:space="preserve"> EJECUTADO Y LIQUIDADO</t>
    </r>
    <r>
      <rPr>
        <sz val="8"/>
        <rFont val="Arial"/>
        <family val="2"/>
      </rPr>
      <t xml:space="preserve">             </t>
    </r>
  </si>
  <si>
    <r>
      <t xml:space="preserve">PY 02-1153 (ESP. MERCADEO ESTRATEGICO :8/07/2014 A 17/12/2014)                                                                  </t>
    </r>
    <r>
      <rPr>
        <b/>
        <sz val="8"/>
        <rFont val="Arial"/>
        <family val="2"/>
      </rPr>
      <t xml:space="preserve"> EJECUTADO Y LIQUIDADO</t>
    </r>
  </si>
  <si>
    <r>
      <t xml:space="preserve">PY02-1151 (ESPECIALIZACION EN GERENCIA DE MERCADEO ESTRATEGICO 18/07/2014 AL 09/08/2014) </t>
    </r>
    <r>
      <rPr>
        <b/>
        <sz val="8"/>
        <rFont val="Arial"/>
        <family val="2"/>
      </rPr>
      <t>EJECUTADO Y LIQUIDADO</t>
    </r>
  </si>
  <si>
    <r>
      <t xml:space="preserve">PY02-1151 (ESPECIALIZACION EN GERENCIA DE MERCADEO ESTRATEGICO 22/08/2014 AL 06/09/2014) </t>
    </r>
    <r>
      <rPr>
        <b/>
        <sz val="8"/>
        <rFont val="Arial"/>
        <family val="2"/>
      </rPr>
      <t>EJECUTADO Y LIQUIDADO</t>
    </r>
  </si>
  <si>
    <r>
      <t xml:space="preserve">PY02-1151 (ESPECIALIZACION EN GERENCIA DE MERCADEO ESTRATEGICO 03/10/2014 AL 18/10/2014)                           </t>
    </r>
    <r>
      <rPr>
        <b/>
        <sz val="8"/>
        <rFont val="Arial"/>
        <family val="2"/>
      </rPr>
      <t>EJECUTADO Y LIQUIDADO</t>
    </r>
  </si>
  <si>
    <r>
      <t xml:space="preserve">PY02-1151 (ESPECIALIZACION EN GERENCIA DE MERCADEO ESTRATEGICO 12/09/14 AL 11/10/14)                     </t>
    </r>
    <r>
      <rPr>
        <b/>
        <sz val="8"/>
        <rFont val="Arial"/>
        <family val="2"/>
      </rPr>
      <t>EJECUTADO Y LIQUIDADO</t>
    </r>
  </si>
  <si>
    <r>
      <t xml:space="preserve">PY 02-1153 (ESP. ALTA GERENCIA :7/07/2014 A 17/12/2014)                                                                  </t>
    </r>
    <r>
      <rPr>
        <b/>
        <sz val="8"/>
        <rFont val="Arial"/>
        <family val="2"/>
      </rPr>
      <t xml:space="preserve"> EJECUTADO Y LIQUIDADO</t>
    </r>
  </si>
  <si>
    <r>
      <t>PY 02-1153 (ESP. ALTA GERENCIA: FECHA: 18/07/2014 AL 13/09/2014)</t>
    </r>
    <r>
      <rPr>
        <b/>
        <sz val="8"/>
        <rFont val="Arial"/>
        <family val="2"/>
      </rPr>
      <t xml:space="preserve"> EJECUTADO Y LIQUIDADO</t>
    </r>
  </si>
  <si>
    <r>
      <t xml:space="preserve">PY 02-1153 (ESP. ALTA GERENCIA: FECHA: 15/08/2014 AL 6/09/2014)                       </t>
    </r>
    <r>
      <rPr>
        <b/>
        <sz val="8"/>
        <rFont val="Arial"/>
        <family val="2"/>
      </rPr>
      <t>EJECUTADO Y LIQUIDADO</t>
    </r>
  </si>
  <si>
    <r>
      <t xml:space="preserve">PY 02-1153 (ESPECIALIZACIÓN EN ALTA GERENCIA   FECHA 03/09/2014 A 31/10/2014 )         </t>
    </r>
    <r>
      <rPr>
        <b/>
        <sz val="8"/>
        <rFont val="Arial"/>
        <family val="2"/>
      </rPr>
      <t xml:space="preserve">                      EJECUTADO Y LIQUIDADO</t>
    </r>
    <r>
      <rPr>
        <sz val="8"/>
        <rFont val="Arial"/>
        <family val="2"/>
      </rPr>
      <t xml:space="preserve">                                </t>
    </r>
  </si>
  <si>
    <r>
      <t xml:space="preserve">PY 02-1153 (ESP. ALTA GERENCIA: FECHA: 31/10/2014 AL 22/11/2014)                 </t>
    </r>
    <r>
      <rPr>
        <b/>
        <sz val="8"/>
        <rFont val="Arial"/>
        <family val="2"/>
      </rPr>
      <t xml:space="preserve"> EJECUTADO Y LIQUIDADO</t>
    </r>
  </si>
  <si>
    <r>
      <t xml:space="preserve">PY 02-1153 (ESP. GERENCIA TRIBUTARIA :8/07/14 A 17/12/2014)                                                                  </t>
    </r>
    <r>
      <rPr>
        <b/>
        <sz val="8"/>
        <rFont val="Arial"/>
        <family val="2"/>
      </rPr>
      <t xml:space="preserve"> EJECUTADO Y LIQUIDADO</t>
    </r>
  </si>
  <si>
    <r>
      <t xml:space="preserve">PY 02-1158 (ESP.GERENCIA TRIBUTARIA: FECHA: 01/08/2014 AL 16/08/2014) </t>
    </r>
    <r>
      <rPr>
        <b/>
        <sz val="8"/>
        <rFont val="Arial"/>
        <family val="2"/>
      </rPr>
      <t>EJECUTADO Y LIQUIDADO</t>
    </r>
  </si>
  <si>
    <r>
      <t xml:space="preserve">PY 02-1158 (ESP.GERENCIA TRIBUTARIA: FECHA: 29/08/2014 AL 31/08/2014) </t>
    </r>
    <r>
      <rPr>
        <b/>
        <sz val="8"/>
        <rFont val="Arial"/>
        <family val="2"/>
      </rPr>
      <t>EJECUTADO Y LIQUIDADO</t>
    </r>
  </si>
  <si>
    <r>
      <t>PY 02-1158 (ESP.GERENCIA TRIBUTARIA: FECHA: 19/09/2014 AL 27/09/2014)</t>
    </r>
    <r>
      <rPr>
        <b/>
        <sz val="8"/>
        <rFont val="Arial"/>
        <family val="2"/>
      </rPr>
      <t xml:space="preserve"> EJECUTADO Y LIQUIDADO</t>
    </r>
  </si>
  <si>
    <r>
      <t xml:space="preserve">PY 02-1158 (ESP.GERENCIA TRIBUTARIA: FECHA: 12/09/2014 AL 25/10/2014) </t>
    </r>
    <r>
      <rPr>
        <b/>
        <sz val="8"/>
        <rFont val="Arial"/>
        <family val="2"/>
      </rPr>
      <t>EJECUTADO Y LIQUIDADO</t>
    </r>
  </si>
  <si>
    <r>
      <t xml:space="preserve">PY 02-1158 (ESP.GERENCIA TRIBUTARIA: FECHA: 31/10/2014 AL 08/11/2014)                </t>
    </r>
    <r>
      <rPr>
        <b/>
        <sz val="8"/>
        <rFont val="Arial"/>
        <family val="2"/>
      </rPr>
      <t xml:space="preserve">  EJECUTADO Y LIQUIDADO</t>
    </r>
  </si>
  <si>
    <r>
      <t xml:space="preserve">PY 02-1158 (ESP.GERENCIA TRIBUTARIA: FECHA: 14/11/2014 AL 22/11/2014)                  </t>
    </r>
    <r>
      <rPr>
        <b/>
        <sz val="8"/>
        <rFont val="Arial"/>
        <family val="2"/>
      </rPr>
      <t>EJECUTADO Y LIQUIDADO</t>
    </r>
  </si>
  <si>
    <r>
      <t xml:space="preserve">El contratista se compromete con la Universidad a imprimir el libro </t>
    </r>
    <r>
      <rPr>
        <b/>
        <sz val="8"/>
        <rFont val="Arial"/>
        <family val="2"/>
      </rPr>
      <t xml:space="preserve">"Formación de una persona, un profesional y un ciudadano" </t>
    </r>
    <r>
      <rPr>
        <sz val="8"/>
        <rFont val="Arial"/>
        <family val="2"/>
      </rPr>
      <t xml:space="preserve"> de la Maestria en Conflicto, Territorio y Cultura, quinta cohorte cuarto semestre, 2014-1. de acurdo con la cotizacion presntada el 12 de agosto de 2014, la cual hace parte integral de la presente orden.</t>
    </r>
  </si>
  <si>
    <r>
      <t xml:space="preserve">El contratista se compromete con la Universidad a imprimir el libro </t>
    </r>
    <r>
      <rPr>
        <b/>
        <sz val="8"/>
        <rFont val="Arial"/>
        <family val="2"/>
      </rPr>
      <t xml:space="preserve">"Convivir bajo fuejos cruzados" </t>
    </r>
    <r>
      <rPr>
        <sz val="8"/>
        <rFont val="Arial"/>
        <family val="2"/>
      </rPr>
      <t xml:space="preserve"> de la Maestria en Conflicto, Territorio y Cultura, quinta cohorte cuarto semestre, 2014-1. de acurdo con la cotizacion presentada el 12 de agosto de 2014, la cual hace parte integral de la presente orden.</t>
    </r>
  </si>
  <si>
    <r>
      <t xml:space="preserve">El Contratista quien es Doctor en Historia Moderna y Contemporanea de la Universidad MV Lomonozov de Moscú y tiene un postdoctorado en la UNiversidad MV Lomonozov de Moscú, se compromete con la universidada prestar sus servicios como docente invitado dentro del programa de postgrados en Maestria en Conflicto, Territorio y Cultura sexta cohorte segundo  semestre  2014-1, para desarrollar la asignatura: electiva I en </t>
    </r>
    <r>
      <rPr>
        <b/>
        <sz val="8"/>
        <rFont val="Arial"/>
        <family val="2"/>
      </rPr>
      <t>"Biografias desde la pespectiva de la Historia".</t>
    </r>
  </si>
  <si>
    <r>
      <t xml:space="preserve">EL CONTRATISTA, quien es Magister en Estudios Latinoamericanos, se compromete con LA UNIVERSIDAD a prestar sus servicios como docente invitado en la </t>
    </r>
    <r>
      <rPr>
        <b/>
        <sz val="8"/>
        <rFont val="Arial"/>
        <family val="2"/>
      </rPr>
      <t>“Maestría en Conflicto, Territorio y Cultura” – Séptima  Cohorte –</t>
    </r>
    <r>
      <rPr>
        <sz val="8"/>
        <rFont val="Arial"/>
        <family val="2"/>
      </rPr>
      <t xml:space="preserve"> Primer Semestre – 2014-2, para desarrollar el “Seminario sobre Procesos Territoriales”; de acuerdo con la programación y asignación de actividades que para tal fin establezca la Universidad</t>
    </r>
    <r>
      <rPr>
        <b/>
        <sz val="8"/>
        <rFont val="Arial"/>
        <family val="2"/>
      </rPr>
      <t xml:space="preserve">. </t>
    </r>
  </si>
  <si>
    <r>
      <t xml:space="preserve">EL CONTRATISTA, quien es Magister en Conflicto, Territorio y Cultura, se compromete con LA UNIVERSIDAD a prestar sus servicios como docente invitado en la </t>
    </r>
    <r>
      <rPr>
        <b/>
        <sz val="8"/>
        <rFont val="Arial"/>
        <family val="2"/>
      </rPr>
      <t xml:space="preserve">“Maestría en Conflicto, Territorio y Cultura”– </t>
    </r>
    <r>
      <rPr>
        <sz val="8"/>
        <rFont val="Arial"/>
        <family val="2"/>
      </rPr>
      <t>Sexta Cohorte –</t>
    </r>
    <r>
      <rPr>
        <b/>
        <sz val="8"/>
        <rFont val="Arial"/>
        <family val="2"/>
      </rPr>
      <t xml:space="preserve"> </t>
    </r>
    <r>
      <rPr>
        <sz val="8"/>
        <rFont val="Arial"/>
        <family val="2"/>
      </rPr>
      <t>Tercer Semestre–2014-2, para evaluar los trabajo de grados: “Memoria histórica del Proceso de Construcciones de la Vereda el Mesón de Municipio de Garzón (1950 - 2013)”; “Memoria histórica del proceso de construcciones de la vereda el Mesón de municipio de Garzón (1950 - 2013)”; Y “Universos Culturales de los niños y niñas entre 5 y 12 años de la escuela San Antonio de la Plata (Huila) durante los años 2013-2014” de acuerdo con la programación y asignación de actividades que para tal fin establezca la Universidad</t>
    </r>
    <r>
      <rPr>
        <b/>
        <sz val="8"/>
        <rFont val="Arial"/>
        <family val="2"/>
      </rPr>
      <t xml:space="preserve">. </t>
    </r>
  </si>
  <si>
    <r>
      <t xml:space="preserve">EL CONTRATISTA, quien es Magister en Conflicto, Territorio y Cultura, se compromete con LA UNIVERSIDAD a prestar sus servicios como docente invitada en la </t>
    </r>
    <r>
      <rPr>
        <b/>
        <sz val="8"/>
        <rFont val="Arial"/>
        <family val="2"/>
      </rPr>
      <t>“Maestría en Conflicto, Territorio y Cultura” – Sexta  Cohorte –</t>
    </r>
    <r>
      <rPr>
        <sz val="8"/>
        <rFont val="Arial"/>
        <family val="2"/>
      </rPr>
      <t xml:space="preserve"> Tercer Semestre – 2014-2, para asesorar  trabajos de grado dev los estudiantes Alexandra Uribe Sanchez, Oscar cataño, Raul Fernando Martinez Aparicio, Fernando Ortiz Rivera, Martha Lucia Gonzalez, de acuerdo con la Programación y Asignacion de Activades.</t>
    </r>
  </si>
  <si>
    <r>
      <t xml:space="preserve">EL CONTRATISTA, quien es Magister en Conflicto, Territorio y Cultura se compromete con LA UNIVERSIDAD a prestar sus servicios como docente invitado en la </t>
    </r>
    <r>
      <rPr>
        <b/>
        <sz val="8"/>
        <rFont val="Arial"/>
        <family val="2"/>
      </rPr>
      <t>“Maestría en Conflicto, Territorio y Cultura” – Sexta  Cohorte –</t>
    </r>
    <r>
      <rPr>
        <sz val="8"/>
        <rFont val="Arial"/>
        <family val="2"/>
      </rPr>
      <t xml:space="preserve"> Tercer Semestre – 2014-2, para desarrollar el Taller de Trabajo de Campo: “Fotografía” de acuerdo con la programación y asignación de actividades que para tal fin establezca la Universidad</t>
    </r>
    <r>
      <rPr>
        <b/>
        <sz val="8"/>
        <rFont val="Arial"/>
        <family val="2"/>
      </rPr>
      <t xml:space="preserve">. </t>
    </r>
  </si>
  <si>
    <r>
      <t xml:space="preserve">EL CONTRATISTA, quien es Magister en Conflicto, Territorio y Cultura, se compromete con LA UNIVERSIDAD a prestar sus servicios como docente invitado en la </t>
    </r>
    <r>
      <rPr>
        <b/>
        <sz val="8"/>
        <rFont val="Arial"/>
        <family val="2"/>
      </rPr>
      <t>“Maestría en Conflicto, Territorio y Cultura” – Quinta Cohorte –</t>
    </r>
    <r>
      <rPr>
        <sz val="8"/>
        <rFont val="Arial"/>
        <family val="2"/>
      </rPr>
      <t xml:space="preserve"> Semestre de Continuidad – 2014-2, para desarrollar “Talleres sobre la Organización de la información en las tesis”; de acuerdo con la programación y asignación de actividades que para tal fin establezca la Universidad</t>
    </r>
    <r>
      <rPr>
        <b/>
        <sz val="8"/>
        <rFont val="Arial"/>
        <family val="2"/>
      </rPr>
      <t>.</t>
    </r>
  </si>
  <si>
    <r>
      <t>GIOVANNY CORDOBA RODRÍGUEZ</t>
    </r>
    <r>
      <rPr>
        <sz val="8"/>
        <rFont val="Arial"/>
        <family val="2"/>
      </rPr>
      <t>,</t>
    </r>
    <r>
      <rPr>
        <b/>
        <sz val="8"/>
        <rFont val="Arial"/>
        <family val="2"/>
      </rPr>
      <t xml:space="preserve"> </t>
    </r>
  </si>
  <si>
    <r>
      <t xml:space="preserve">: EL CONTRATISTA, quien es Magister en Conflicto, Territorio y Cultura, se compromete con LA UNIVERSIDAD a prestar sus servicios como docente invitado en la </t>
    </r>
    <r>
      <rPr>
        <b/>
        <sz val="8"/>
        <rFont val="Arial"/>
        <family val="2"/>
      </rPr>
      <t>“Maestría en Conflicto, Territorio y Cultura” – Sexta  Cohorte –</t>
    </r>
    <r>
      <rPr>
        <sz val="8"/>
        <rFont val="Arial"/>
        <family val="2"/>
      </rPr>
      <t xml:space="preserve"> Tercer Semestre – 2014-2, para desarrollar la asignatura: Taller Trabajo de Campo: “Inclusión Social” de acuerdo con la programación y asignación de actividades que para tal fin establezca la Universidad</t>
    </r>
    <r>
      <rPr>
        <b/>
        <sz val="8"/>
        <rFont val="Arial"/>
        <family val="2"/>
      </rPr>
      <t xml:space="preserve">. </t>
    </r>
  </si>
  <si>
    <r>
      <t xml:space="preserve">EL CONTRATISTA, quien es Doctor en Historia Moderna y Contemporánea, se compromete con LA UNIVERSIDAD a prestar sus servicios como docente invitado en la </t>
    </r>
    <r>
      <rPr>
        <b/>
        <sz val="8"/>
        <rFont val="Arial"/>
        <family val="2"/>
      </rPr>
      <t>“Maestría en Conflicto, Territorio y Cultura” – Sexta  Cohorte –</t>
    </r>
    <r>
      <rPr>
        <sz val="8"/>
        <rFont val="Arial"/>
        <family val="2"/>
      </rPr>
      <t xml:space="preserve"> Tercer Semestre – 2014-2, para desarrollar la electiva: “Historias de Vida” de acuerdo con la programación y asignación de actividades que para tal fin establezca la Universidad</t>
    </r>
    <r>
      <rPr>
        <b/>
        <sz val="8"/>
        <rFont val="Arial"/>
        <family val="2"/>
      </rPr>
      <t>.</t>
    </r>
  </si>
  <si>
    <r>
      <t xml:space="preserve">: EL CONTRATISTA, quien es doctor en Historia, se compromete con LA UNIVERSIDAD a prestar sus servicios como docente invitado en la </t>
    </r>
    <r>
      <rPr>
        <b/>
        <sz val="8"/>
        <rFont val="Arial"/>
        <family val="2"/>
      </rPr>
      <t>“Maestría en Conflicto, Territorio y Cultura” – Sexta  Cohorte –</t>
    </r>
    <r>
      <rPr>
        <sz val="8"/>
        <rFont val="Arial"/>
        <family val="2"/>
      </rPr>
      <t xml:space="preserve"> Tercer Semestre – 2014-2, para desarrollar la asignatura: Taller Trabajo de Campo: “Archivo y Base de Datos” de acuerdo con la programación y asignación de actividades que para tal fin establezca la Universidad</t>
    </r>
    <r>
      <rPr>
        <b/>
        <sz val="8"/>
        <rFont val="Arial"/>
        <family val="2"/>
      </rPr>
      <t>.</t>
    </r>
  </si>
  <si>
    <t>EL CONTRATISTA se compromete con LA UNIVERSIDAD a suministrar e instalar cinta Frost para división en vidrio de la Maestría en Conflicto, Territorio y Cultura. Sexta Cohorte. Tercer semestre 2014-2, de acuerdo con la cotización presentada el  19 de septiembre de 2014, la cual hace parte integral de la presente orden.</t>
  </si>
  <si>
    <r>
      <t xml:space="preserve">EL CONTRATISTA, quien es Magister en Conflicto, Territorio y Cultura, se compromete con LA UNIVERSIDAD a prestar sus servicios como docente invitada en la </t>
    </r>
    <r>
      <rPr>
        <b/>
        <sz val="8"/>
        <rFont val="Arial"/>
        <family val="2"/>
      </rPr>
      <t>“Maestría en Conflicto, Territorio y Cultura” – Sexta  Cohorte –</t>
    </r>
    <r>
      <rPr>
        <sz val="8"/>
        <rFont val="Arial"/>
        <family val="2"/>
      </rPr>
      <t xml:space="preserve"> Tercer Semestre – 2014-2, para desarrollar la asignatura: Taller de Trabajo de Campo en “Relaciones con Comunidad”; de acuerdo con la programación y asignación de actividades que para tal fin establezca la Universidad</t>
    </r>
    <r>
      <rPr>
        <b/>
        <sz val="8"/>
        <rFont val="Arial"/>
        <family val="2"/>
      </rPr>
      <t>.</t>
    </r>
  </si>
  <si>
    <r>
      <t xml:space="preserve">EL CONTRATISTA, quien es Magister en Conflicto, Territorio y Cultura, se compromete con LA UNIVERSIDAD a prestar sus servicios como docente invitado en la </t>
    </r>
    <r>
      <rPr>
        <b/>
        <sz val="8"/>
        <rFont val="Arial"/>
        <family val="2"/>
      </rPr>
      <t>“Maestría en Conflicto, Territorio y Cultura” – Sexta Cohorte –</t>
    </r>
    <r>
      <rPr>
        <sz val="8"/>
        <rFont val="Arial"/>
        <family val="2"/>
      </rPr>
      <t xml:space="preserve"> Tercer Semestre – 2014-2, para desarrollar la asignatura: Taller de Trabajo de Campo en “Taller”; de acuerdo con la programación y asignación de actividades que para tal fin establezca la Universidad</t>
    </r>
    <r>
      <rPr>
        <b/>
        <sz val="8"/>
        <rFont val="Arial"/>
        <family val="2"/>
      </rPr>
      <t>.</t>
    </r>
  </si>
  <si>
    <r>
      <t xml:space="preserve">EL CONTRATISTA se compromete con LA UNIVERSIDAD a </t>
    </r>
    <r>
      <rPr>
        <i/>
        <sz val="8"/>
        <rFont val="Arial"/>
        <family val="2"/>
      </rPr>
      <t>p</t>
    </r>
    <r>
      <rPr>
        <sz val="8"/>
        <rFont val="Arial"/>
        <family val="2"/>
      </rPr>
      <t>restar los servicios de diseño e impresión  de 1.000 plegables con destino al Programa de Psicología de la Facultad de Ciencias Sociales y Humanas de la Universidad Surcolombiana, de acuerdo con la cotización presentada el 15 de octubre de 2014, la cual hace parte integral de la presente orden.</t>
    </r>
  </si>
  <si>
    <t>EL CONTRATISTA se compromete con LA UNIVERSIDAD a suministrar a título de venta un (1) dispensador de agua fría y caliente con nevera con destino a la Decanatura de la Facultad de Ciencias Sociales y Humanas de la Universidad Surcolombiana, de acuerdo con la cotización presentada el 28 de Octubre de 2014, la cual hace parte integral de la presente orden.</t>
  </si>
  <si>
    <t>EL SERVICIO DE CUIDADO Y MANTENIMIENTO DEL PREDIO “LA TRIBUNA” MEDIANTE JORNALES  PARA EJECUTAR ACTIVIDADES AGRICOLAS,  SERVICIO  DE MAYORDOMO  Y SERVICIO DE ASEO EN EL   DESARROLLO  DEL CONVENIO DE COLABORACION No 5211970  SUSCRITO ENTRE LA UNIVERSIDAD SURCOLOMBIANA  Y ECOPETROL S.A.”</t>
  </si>
  <si>
    <r>
      <t>la</t>
    </r>
    <r>
      <rPr>
        <i/>
        <sz val="8"/>
        <rFont val="Arial"/>
        <family val="2"/>
      </rPr>
      <t xml:space="preserve"> </t>
    </r>
    <r>
      <rPr>
        <sz val="8"/>
        <rFont val="Arial"/>
        <family val="2"/>
      </rPr>
      <t xml:space="preserve">Interventoría técnica, administrativa y financiera a la ejecución del contrato cuyo objeto es “SERVICIO DE SUMINISTRO DE ALIMENTOS MEDIANTE SUBSIDIO PARA LOS ESTUDIANTES MATRICULADOS EN LA UNIVERSIDAD SURCOLOMBIANA, CONSISTENTE EN RACIONES DIARIAS DE DESAYUNO, ALMUERZO Y CENA EFECTIVAMENTE ADQUIRIDAS Y ENTREGADAS A LOS ESTUDIANTES, EL CUAL SE PRESTARA EN NEIVA DESDE LOS RESTAURANTES ESTUDIANTILES DE LA SEDE CENTRAL “LA VENADA” Y DE LA “FACULTAD DE SALUD” . </t>
    </r>
  </si>
  <si>
    <r>
      <t>Prestar los servicios profesionales, como docente invitada, en el desarrollo del Programa de Maestría en Educación, Área de Profundización, Diseño, Gestión y Evaluación Curricular, Octava Cohorte, Primer Semestre, a realizarse en la Universidad Surcolombiana Sede Neiva, dictando veintiséis (26) horas del seminario</t>
    </r>
    <r>
      <rPr>
        <b/>
        <sz val="8"/>
        <rFont val="Arial"/>
        <family val="2"/>
      </rPr>
      <t xml:space="preserve"> </t>
    </r>
    <r>
      <rPr>
        <sz val="8"/>
        <rFont val="Arial"/>
        <family val="2"/>
      </rPr>
      <t>”LOS DIAGNOSTICOS INSTITUCIONALES EXIGENCIA BASICAS PARA LA TRANSFORMACIÓN INSTITUCIONAL” semestre I -2014</t>
    </r>
  </si>
  <si>
    <r>
      <t xml:space="preserve">a orientar conocimientos profesionales como docente invitado, en el desarrollo del Programa de Maestría en Educación, Área de Profundización , Diseño, Gestión y Evaluación Curricular, Octava Cohorte - Primer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t>
    </r>
    <r>
      <rPr>
        <sz val="8"/>
        <rFont val="Arial"/>
        <family val="2"/>
      </rPr>
      <t>“LA EVALUACIÓN CURRICULAR: VALORACIÓN, MEDICIÓN, RENDICIÓN DE CUENTAS, DE DESARROLLO” semestre I-2014.</t>
    </r>
    <r>
      <rPr>
        <b/>
        <sz val="8"/>
        <rFont val="Arial"/>
        <family val="2"/>
      </rPr>
      <t xml:space="preserve"> </t>
    </r>
  </si>
  <si>
    <r>
      <t xml:space="preserve">Orientar conocimientos profesionales como docente invitado, en el desarrollo del Programa de Maestría en Educación, Área de Profundización, Diseño, Gestión y Evaluación Curricular, Sexta Cohorte - Tercer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t>
    </r>
    <r>
      <rPr>
        <sz val="8"/>
        <rFont val="Arial"/>
        <family val="2"/>
      </rPr>
      <t>“PROBLEMÁTICA DE LOS DISEÑOS Y PROCESAMIENTOS DE LA INFORMACIÓN</t>
    </r>
    <r>
      <rPr>
        <b/>
        <sz val="8"/>
        <rFont val="Arial"/>
        <family val="2"/>
      </rPr>
      <t xml:space="preserve">” </t>
    </r>
    <r>
      <rPr>
        <sz val="8"/>
        <rFont val="Arial"/>
        <family val="2"/>
      </rPr>
      <t xml:space="preserve"> Semestre I - 2014.</t>
    </r>
  </si>
  <si>
    <r>
      <t xml:space="preserve">Orientar conocimientos profesionales como docente invitado, en el desarrollo del Programa de Maestría en Educación, Área de Profundización, Diseño, Gestión y Evaluación Curricular, Sexta Cohorte - Tercer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“ELABORACIÓN, PRUEBA Y APLICACIÓN DE INSTRUMENTOS DE INVESTIGACIÓN” </t>
    </r>
    <r>
      <rPr>
        <sz val="8"/>
        <rFont val="Arial"/>
        <family val="2"/>
      </rPr>
      <t xml:space="preserve"> Semestre I - 2014. </t>
    </r>
  </si>
  <si>
    <r>
      <t xml:space="preserve">Orientar conocimientos profesionales como docente invitado, en el desarrollo del Programa de Maestría en Educación, Área de Profundización, Diseño, Gestión y Evaluación Curricular, Sexta Cohorte - Tercer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“LA PERTINENCIA SOCIAL Y LA PERTINENCIA ACADÉMICA COMO RETOS CURRICULARES” </t>
    </r>
    <r>
      <rPr>
        <sz val="8"/>
        <rFont val="Arial"/>
        <family val="2"/>
      </rPr>
      <t xml:space="preserve"> Semestre I - 2014</t>
    </r>
  </si>
  <si>
    <r>
      <t xml:space="preserve">Prestar sus servicios profesionales como docente invitado, en el desarrollo del Programa de Maestría en Educación, Área de Profundización, Diseño, Gestión y Evaluación Curricular, Octava Cohorte - Primer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“LA VALIDEZ Y LEGALIDAD DEL CONOCIMIENTO CIENTIFÍCO” </t>
    </r>
    <r>
      <rPr>
        <sz val="8"/>
        <rFont val="Arial"/>
        <family val="2"/>
      </rPr>
      <t>semestre I 2014</t>
    </r>
  </si>
  <si>
    <r>
      <t xml:space="preserve">Orientar conocimientos profesionales como docente invitado, en el desarrollo del Programa de Maestría en Educación, Área de Profundización, Diseño, Gestión y Evaluación Curricular, Séptima Cohorte - Segundo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“FORMULACIÓN Y DISEÑO DEL PROBLEMA DE INVESTIGACIÓN” </t>
    </r>
    <r>
      <rPr>
        <sz val="8"/>
        <rFont val="Arial"/>
        <family val="2"/>
      </rPr>
      <t xml:space="preserve"> Semestre I - 2014. </t>
    </r>
  </si>
  <si>
    <r>
      <t xml:space="preserve">Orientar conocimientos profesionales como docente invitado, en el desarrollo del Programa de Maestría en Educación, Área de Profundización, Diseño, Gestión y Evaluación Curricular, Séptima Cohorte - Segundo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“PROBLEMÁTICA DE LA INVESTIGACION EN LA EDUCACION SUPERIOR” </t>
    </r>
    <r>
      <rPr>
        <sz val="8"/>
        <rFont val="Arial"/>
        <family val="2"/>
      </rPr>
      <t xml:space="preserve"> Semestre I - 2014</t>
    </r>
  </si>
  <si>
    <r>
      <t xml:space="preserve">Orientar conocimientos profesionales como docente invitado, en el desarrollo del Programa de Maestría en Educación, Área de Profundización, Diseño, Gestión y Evaluación Curricular, Séptima Cohorte - Segundo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“LA DOCENCIA UNIVERSITARIA UNA NUEVA NOCION DE FORMACION PROFESIONAL” </t>
    </r>
    <r>
      <rPr>
        <sz val="8"/>
        <rFont val="Arial"/>
        <family val="2"/>
      </rPr>
      <t xml:space="preserve"> Semestre I - 2014</t>
    </r>
  </si>
  <si>
    <r>
      <t xml:space="preserve">Orientar conocimientos profesionales como docente invitado, en el desarrollo del Programa de Maestría en Educación, Área de Profundización, Diseño, Gestión y Evaluación Curricular, Sexta Cohorte - Tercer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“ESTATUTO TEORICO DE LA PEDAGOGIA DISCUSION SOBRE LOS PARADIGMAS PEDAGOGICOS” </t>
    </r>
    <r>
      <rPr>
        <sz val="8"/>
        <rFont val="Arial"/>
        <family val="2"/>
      </rPr>
      <t xml:space="preserve"> Semestre I - 2014</t>
    </r>
  </si>
  <si>
    <r>
      <t xml:space="preserve">Orientar conocimientos profesionales como docente invitado, en el desarrollo del Programa de Maestría en Educación, Área de Profundización, Diseño, Gestión y Evaluación Curricular, Octava Cohorte - Primer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“ACERCA DE LAS POLÍTICAS PÚBLICAS EN LA EDUCACIÓN SUPERIOR” </t>
    </r>
    <r>
      <rPr>
        <sz val="8"/>
        <rFont val="Arial"/>
        <family val="2"/>
      </rPr>
      <t>semestre I-2014.</t>
    </r>
  </si>
  <si>
    <t>Suministrar los tiquetes aéreos a los docentes invitados al Programa de Maestría en Educación Área de Profundización, Diseño, Gestión y Evaluación Curricular de acuerdo con oferta o cotización presentada el 20 de Enero de 2014, la cual hace parte integral de la presente orden.</t>
  </si>
  <si>
    <r>
      <t>EL</t>
    </r>
    <r>
      <rPr>
        <b/>
        <sz val="8"/>
        <rFont val="Arial"/>
        <family val="2"/>
      </rPr>
      <t xml:space="preserve"> </t>
    </r>
    <r>
      <rPr>
        <sz val="8"/>
        <rFont val="Arial"/>
        <family val="2"/>
      </rPr>
      <t>CONTRATISTA, de profesion Comunicador social y Periodista</t>
    </r>
    <r>
      <rPr>
        <b/>
        <sz val="8"/>
        <rFont val="Arial"/>
        <family val="2"/>
      </rPr>
      <t xml:space="preserve"> </t>
    </r>
    <r>
      <rPr>
        <sz val="8"/>
        <rFont val="Arial"/>
        <family val="2"/>
      </rPr>
      <t xml:space="preserve">se compromete con LA UNIVERSIDAD a prestar sus servicios profesionales para el diseño y ejecución de estrategias comunicativas que permitan dinamizar las relaciones y los procesos internos y externos del Programa de Maestría en Educación, Área de Profundización, Diseño, Gestión y Evaluación Curricular, semestre A de 2014. </t>
    </r>
  </si>
  <si>
    <r>
      <t xml:space="preserve">EL DOCENTE, Licenciado en Filosofía y Ciencias Religiosas, Licenciado en Teología, Especialista en Docencia Universitaria, Magíster en Educación y Desarrollo Comunitario, y Doctor en Ciencias de la Educación, se compromete con LA UNIVERSIDAD a orientar conocimientos profesionales como docente invitado, en el desarrollo del Programa de Maestría en Educación, Área de Profundización, Diseño, Gestión y Evaluación Curricular, Sexta Cohorte – cuarto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“CONSISTENCIA Y COHERENCIA DEL DISEÑO, LA GESTIÓN Y LA EVALUACIÓN CURRICULAR” </t>
    </r>
    <r>
      <rPr>
        <sz val="8"/>
        <rFont val="Arial"/>
        <family val="2"/>
      </rPr>
      <t xml:space="preserve"> Semestre IV - 2014. PARÁGRAFO PRIMERO: EL DOCENTE, declara que tiene pleno conocimiento de la forma de ejecutar este Contrato, que se ha enterado de los requisitos y que está plenamente familiarizado con el trabajo que realizará. </t>
    </r>
  </si>
  <si>
    <r>
      <t xml:space="preserve">EL DOCENTE, Licenciado en Educación Ciencias Sociales, Especialista en Filosofía y Derechos Humanos, Magíster en Historia y Doctor en Educación, se compromete con LA UNIVERSIDAD a orientar conocimientos profesionales como docente invitado, en el desarrollo del Programa de Maestría en Educación, Área de Profundización, Diseño, Gestión y Evaluación Curricular, Séptima Cohorte - tercer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“LA DOCENCIA UNIVERSITARIA: ESPACIO PARA LA TRANSFORMACIÓN Y DESARROLLOS INVESTIGATIVOS PARA LA PRODUCCIÓN DE CONOCIMIENTO” </t>
    </r>
    <r>
      <rPr>
        <sz val="8"/>
        <rFont val="Arial"/>
        <family val="2"/>
      </rPr>
      <t xml:space="preserve"> Semestre III - 2014. PARÁGRAFO PRIMERO: EL DOCENTE, declara que tiene pleno conocimiento de la forma de ejecutar este Contrato, que se ha enterado de los requisitos y que está plenamente familiarizado con el trabajo que realizará. </t>
    </r>
  </si>
  <si>
    <r>
      <t xml:space="preserve">EL DOCENTE, de profesión Licenciado en Filosofía, Magíster en Filosofía Latinoamericana, y Doctor en Educación, se compromete con LA UNIVERSIDAD a orientar conocimientos profesionales como docente invitado, en el desarrollo del Programa de Maestría en Educación, Área de Profundización, Diseño, Gestión y Evaluación Curricular, Octava Cohorte - Segundo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“ESTATUTO TEÓRICO DE LA PEDAGOGIA: DISCUSION SOBRE LOS PARADIGMAS PEDAGOGICOS” </t>
    </r>
    <r>
      <rPr>
        <sz val="8"/>
        <rFont val="Arial"/>
        <family val="2"/>
      </rPr>
      <t xml:space="preserve"> Semestre II - 2014. PARÁGRAFO PRIMERO: EL DOCENTE, declara que tiene pleno conocimiento de la forma de ejecutar este Contrato, que se ha enterado de los requisitos y que está plenamente familiarizado con el trabajo que realizará.</t>
    </r>
  </si>
  <si>
    <r>
      <t xml:space="preserve">EL DOCENTE  Licenciada en Ciencia de la Educación con Maestría en Desarrollo Educativo y Social, se compromete con LA UNIVERSIDAD a orientar conocimientos profesionales como docente invitado, en el desarrollo del Programa de Maestría en Educación, Área de Profundización, Diseño, Gestión y Evaluación Curricular, Octava Cohorte - Segundo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t>
    </r>
  </si>
  <si>
    <t>A entregar a título de venta  los elementos de papelería y útiles de oficina necesarios para el desarrollo académico y administrativo  de la Maestría en Educación y Cultura de Paz de la Cohorte I Semestre IV y Cohorte II Semestre II    periodo B-2014,</t>
  </si>
  <si>
    <r>
      <t xml:space="preserve">EL DOCENTE , de profesión Licenciado en Educación Física, Magíster en Educación y Doctor en Ciencias Sociales, Niñez y Juventud y con curso de Postdoctorado en Narrativa y Ciencias, se compromete con LA UNIVERSIDAD a orientar conocimientos profesionales como docente invitado, en el desarrollo del Programa de Maestría en Educación, Área de Profundización, Diseño, Gestión y Evaluación Curricular, Séptima Cohorte - tercer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“DIDÁCTICA DE LOS SABERES: INVESTIGACIÓN PARA LA RECONTEXTUALIZACIÓN O INNOVACIÓN” </t>
    </r>
    <r>
      <rPr>
        <sz val="8"/>
        <rFont val="Arial"/>
        <family val="2"/>
      </rPr>
      <t xml:space="preserve"> Semestre III - 2014. PARÁGRAFO PRIMERO: EL DOCENTE, declara que tiene pleno conocimiento de la forma de ejecutar este Contrato, que se ha enterado de los requisitos y que está plenamente familiarizado con el trabajo que realizará. </t>
    </r>
  </si>
  <si>
    <r>
      <t xml:space="preserve">Profesional en Psicología, Magíster en Educación, y Doctora en Sociología Jurídica e Instituciones Políticas, se compromete con LA UNIVERSIDAD a orientar conocimientos profesionales como docente invitado, en el desarrollo del Programa de Maestría en Educación, Área de Profundización, Diseño, Gestión y Evaluación Curricular, Séptima Cohorte - Tercer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“PROBLEMÁTICA DE LOS DISEÑOS Y PROCESAMIENTO DE LA INFORMACIÓN” </t>
    </r>
    <r>
      <rPr>
        <sz val="8"/>
        <rFont val="Arial"/>
        <family val="2"/>
      </rPr>
      <t xml:space="preserve"> Semestre III - 2014. PARÁGRAFO PRIMERO: EL DOCENTE, declara que tiene pleno conocimiento de la forma de ejecutar este Contrato, que se ha enterado de los requisitos y que está plenamente familiarizado con el trabajo que realizará. </t>
    </r>
  </si>
  <si>
    <r>
      <t xml:space="preserve">EL DOCENTE, de profesión  Licenciada en Ciencias de la Educación- Ciencias Sociales con Maestría en Sociología del Desarrollo y Doctor en Filosofía y Letras, se compromete con LA UNIVERSIDAD a orientar conocimientos profesionales como docente invitado, en el desarrollo del Programa de Maestría en Educación, Área de Profundización, Diseño, Gestión y Evaluación Curricular, Octava Cohorte - Segundo Semestre a realizarse en la  Universidad Surcolombiana sede Neiva, dictando </t>
    </r>
    <r>
      <rPr>
        <b/>
        <sz val="8"/>
        <rFont val="Arial"/>
        <family val="2"/>
      </rPr>
      <t>veintiséis (26)</t>
    </r>
    <r>
      <rPr>
        <sz val="8"/>
        <rFont val="Arial"/>
        <family val="2"/>
      </rPr>
      <t xml:space="preserve"> horas de cátedra del seminario</t>
    </r>
    <r>
      <rPr>
        <b/>
        <sz val="8"/>
        <rFont val="Arial"/>
        <family val="2"/>
      </rPr>
      <t xml:space="preserve"> “FORMULACIÓN Y DISEÑO DEL PROBLEMA DE INVESTIGACIÓN” </t>
    </r>
    <r>
      <rPr>
        <sz val="8"/>
        <rFont val="Arial"/>
        <family val="2"/>
      </rPr>
      <t xml:space="preserve"> Semestre II - 2014. PARÁGRAFO PRIMERO: EL DOCENTE, declara que tiene pleno conocimiento de la forma de ejecutar este Contrato, que se ha enterado de los requisitos y que está plenamente familiarizado con el trabajo que realizará</t>
    </r>
  </si>
  <si>
    <r>
      <t>EL DOCENTE, de profesión administrador de empresas hoteleras y turistica especialista en economia internacional y magister en educacion, se compromete con LA UNIVERSIDAD a orientar conocimientos profesionales como docente invitado, en el desarrollo del Programa de Maestría en Didactica del Ingles, Cohorte  I-  I SEMESTRE B de 2014 a realizarse en la  Universidad Surcolombiana sede Neiva, dictando cuarenta y ocho</t>
    </r>
    <r>
      <rPr>
        <b/>
        <sz val="8"/>
        <rFont val="Arial"/>
        <family val="2"/>
      </rPr>
      <t xml:space="preserve"> (48)</t>
    </r>
    <r>
      <rPr>
        <sz val="8"/>
        <rFont val="Arial"/>
        <family val="2"/>
      </rPr>
      <t xml:space="preserve"> horas de cátedra de la asignatura LEARNING MATERIALS .</t>
    </r>
  </si>
  <si>
    <r>
      <t>Orientar conocimientos profesionales como docente externo o invitado, dictando</t>
    </r>
    <r>
      <rPr>
        <b/>
        <sz val="8"/>
        <rFont val="Arial"/>
        <family val="2"/>
      </rPr>
      <t xml:space="preserve"> </t>
    </r>
    <r>
      <rPr>
        <sz val="8"/>
        <rFont val="Arial"/>
        <family val="2"/>
      </rPr>
      <t>Veinte (20) horas de asesoría de proyecto de grado a dos (02) grupos de estudiantes de la Maestría en Educación y Cultura de Paz” cohorte II Semestre II periodo B-2014 a realizarse en la Universidad Surcolombiana sede Neiva</t>
    </r>
  </si>
  <si>
    <r>
      <t>A orientar conocimientos profesionales como docente externo o invitado, dictando</t>
    </r>
    <r>
      <rPr>
        <b/>
        <sz val="8"/>
        <rFont val="Arial"/>
        <family val="2"/>
      </rPr>
      <t xml:space="preserve"> </t>
    </r>
    <r>
      <rPr>
        <sz val="8"/>
        <rFont val="Arial"/>
        <family val="2"/>
      </rPr>
      <t>Veinte (20) horas de asesoría de proyecto de grado a dos (02) grupos de estudiantes de la Maestría en Educación y Cultura de Paz” cohorte II Semestre II periodo B-2014 a realizarse en la Universidad Surcolombiana sede Neiva</t>
    </r>
  </si>
  <si>
    <r>
      <t>El docente de profesión Licenciado en Español-Ingles, Magíster en Lingüística Española, se compromete con LA UNIVERSIDAD A orientar conocimientos profesionales como docente externo o invitado, en el desarrollo del Programa de Maestría en Didáctica del Inglés, Cohorte I – Primer Semestre B-2014 a realizarse en la  Universidad Surcolombiana sede Neiva, dictando treinta y seis (36) horas de cátedra</t>
    </r>
    <r>
      <rPr>
        <b/>
        <sz val="8"/>
        <rFont val="Arial"/>
        <family val="2"/>
      </rPr>
      <t xml:space="preserve"> </t>
    </r>
    <r>
      <rPr>
        <sz val="8"/>
        <rFont val="Arial"/>
        <family val="2"/>
      </rPr>
      <t xml:space="preserve">de la Asignatura </t>
    </r>
    <r>
      <rPr>
        <b/>
        <sz val="8"/>
        <rFont val="Arial"/>
        <family val="2"/>
      </rPr>
      <t>INTRODUCTION TO RESEARCH AND ACADEMIC PRACTICES</t>
    </r>
  </si>
  <si>
    <r>
      <t xml:space="preserve">Prestar los servicios de Planear, elaborar, y editar el periódico institucional </t>
    </r>
    <r>
      <rPr>
        <i/>
        <sz val="8"/>
        <rFont val="Arial"/>
        <family val="2"/>
      </rPr>
      <t>Desde La U</t>
    </r>
    <r>
      <rPr>
        <sz val="8"/>
        <rFont val="Arial"/>
        <family val="2"/>
      </rPr>
      <t>, como espacio auténtico de información universitaria y formación de opinión pública calificada</t>
    </r>
  </si>
</sst>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4" formatCode="_(&quot;$&quot;\ * #,##0.00_);_(&quot;$&quot;\ * \(#,##0.00\);_(&quot;$&quot;\ * &quot;-&quot;??_);_(@_)"/>
    <numFmt numFmtId="43" formatCode="_(* #,##0.00_);_(* \(#,##0.00\);_(* &quot;-&quot;??_);_(@_)"/>
    <numFmt numFmtId="164" formatCode="yyyy/mm/dd"/>
    <numFmt numFmtId="165" formatCode="#,##0.00&quot;    &quot;;\-#,##0.00&quot;    &quot;;&quot; -&quot;#&quot;    &quot;;@\ "/>
    <numFmt numFmtId="166" formatCode="&quot;$&quot;\ #,##0"/>
    <numFmt numFmtId="167" formatCode="d&quot; de &quot;mmm&quot; de &quot;yy"/>
    <numFmt numFmtId="168" formatCode="dd/mm/yyyy;@"/>
    <numFmt numFmtId="169" formatCode="yyyy\-mm\-dd;@"/>
    <numFmt numFmtId="170" formatCode="yyyy/mm/dd;@"/>
    <numFmt numFmtId="171" formatCode="dd/mm/yy"/>
    <numFmt numFmtId="172" formatCode="_(&quot;$ &quot;* #,##0.00_);_(&quot;$ &quot;* \(#,##0.00\);_(&quot;$ &quot;* \-??_);_(@_)"/>
    <numFmt numFmtId="173" formatCode="#,##0&quot;    &quot;;\-#,##0&quot;    &quot;;&quot; -&quot;#&quot;    &quot;;@\ "/>
    <numFmt numFmtId="174" formatCode="#,##0;[Red]#,##0"/>
    <numFmt numFmtId="175" formatCode="[$-C0A]d\-mmm\-yyyy;@"/>
    <numFmt numFmtId="176" formatCode="d/mm/yyyy;@"/>
    <numFmt numFmtId="177" formatCode="&quot;$&quot;\ #,##0.00"/>
  </numFmts>
  <fonts count="11" x14ac:knownFonts="1">
    <font>
      <sz val="11"/>
      <color theme="1"/>
      <name val="Calibri"/>
      <family val="2"/>
      <scheme val="minor"/>
    </font>
    <font>
      <sz val="11"/>
      <color theme="1"/>
      <name val="Calibri"/>
      <family val="2"/>
      <scheme val="minor"/>
    </font>
    <font>
      <sz val="10"/>
      <name val="Arial"/>
      <family val="2"/>
    </font>
    <font>
      <sz val="11"/>
      <color indexed="8"/>
      <name val="Calibri"/>
      <family val="2"/>
      <charset val="1"/>
    </font>
    <font>
      <u/>
      <sz val="10"/>
      <color indexed="12"/>
      <name val="Arial"/>
      <family val="2"/>
    </font>
    <font>
      <b/>
      <sz val="9"/>
      <color indexed="81"/>
      <name val="Tahoma"/>
      <family val="2"/>
    </font>
    <font>
      <sz val="11"/>
      <color indexed="8"/>
      <name val="Calibri"/>
      <family val="2"/>
    </font>
    <font>
      <sz val="8"/>
      <name val="Arial"/>
      <family val="2"/>
    </font>
    <font>
      <b/>
      <sz val="8"/>
      <name val="Arial"/>
      <family val="2"/>
    </font>
    <font>
      <i/>
      <sz val="8"/>
      <name val="Arial"/>
      <family val="2"/>
    </font>
    <font>
      <b/>
      <i/>
      <sz val="8"/>
      <name val="Arial"/>
      <family val="2"/>
    </font>
  </fonts>
  <fills count="22">
    <fill>
      <patternFill patternType="none"/>
    </fill>
    <fill>
      <patternFill patternType="gray125"/>
    </fill>
    <fill>
      <patternFill patternType="solid">
        <fgColor theme="0"/>
        <bgColor indexed="64"/>
      </patternFill>
    </fill>
    <fill>
      <patternFill patternType="solid">
        <fgColor theme="0"/>
        <bgColor rgb="FFFFFF00"/>
      </patternFill>
    </fill>
    <fill>
      <patternFill patternType="solid">
        <fgColor theme="0"/>
        <bgColor indexed="41"/>
      </patternFill>
    </fill>
    <fill>
      <patternFill patternType="solid">
        <fgColor theme="0"/>
        <bgColor rgb="FFFCD5B5"/>
      </patternFill>
    </fill>
    <fill>
      <patternFill patternType="solid">
        <fgColor theme="0"/>
        <bgColor rgb="FFDDD9C3"/>
      </patternFill>
    </fill>
    <fill>
      <patternFill patternType="solid">
        <fgColor theme="0"/>
        <bgColor indexed="34"/>
      </patternFill>
    </fill>
    <fill>
      <patternFill patternType="solid">
        <fgColor theme="0"/>
        <bgColor indexed="15"/>
      </patternFill>
    </fill>
    <fill>
      <patternFill patternType="solid">
        <fgColor theme="0"/>
        <bgColor indexed="27"/>
      </patternFill>
    </fill>
    <fill>
      <patternFill patternType="solid">
        <fgColor theme="0"/>
        <bgColor indexed="26"/>
      </patternFill>
    </fill>
    <fill>
      <patternFill patternType="solid">
        <fgColor theme="0"/>
        <bgColor indexed="42"/>
      </patternFill>
    </fill>
    <fill>
      <patternFill patternType="solid">
        <fgColor theme="0"/>
        <bgColor indexed="21"/>
      </patternFill>
    </fill>
    <fill>
      <patternFill patternType="solid">
        <fgColor theme="0"/>
        <bgColor indexed="31"/>
      </patternFill>
    </fill>
    <fill>
      <patternFill patternType="solid">
        <fgColor theme="0"/>
        <bgColor indexed="23"/>
      </patternFill>
    </fill>
    <fill>
      <patternFill patternType="solid">
        <fgColor theme="0"/>
        <bgColor indexed="13"/>
      </patternFill>
    </fill>
    <fill>
      <patternFill patternType="solid">
        <fgColor theme="0"/>
        <bgColor indexed="16"/>
      </patternFill>
    </fill>
    <fill>
      <patternFill patternType="solid">
        <fgColor theme="0"/>
        <bgColor indexed="29"/>
      </patternFill>
    </fill>
    <fill>
      <patternFill patternType="solid">
        <fgColor theme="0"/>
        <bgColor indexed="22"/>
      </patternFill>
    </fill>
    <fill>
      <patternFill patternType="solid">
        <fgColor theme="0"/>
        <bgColor rgb="FFC0C0C0"/>
      </patternFill>
    </fill>
    <fill>
      <patternFill patternType="solid">
        <fgColor theme="0"/>
        <bgColor indexed="51"/>
      </patternFill>
    </fill>
    <fill>
      <patternFill patternType="solid">
        <fgColor theme="0"/>
      </patternFill>
    </fill>
  </fills>
  <borders count="5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dotted">
        <color indexed="8"/>
      </bottom>
      <diagonal/>
    </border>
    <border>
      <left style="thin">
        <color indexed="8"/>
      </left>
      <right style="thin">
        <color indexed="8"/>
      </right>
      <top style="dotted">
        <color indexed="8"/>
      </top>
      <bottom style="dotted">
        <color indexed="8"/>
      </bottom>
      <diagonal/>
    </border>
    <border>
      <left style="thin">
        <color indexed="8"/>
      </left>
      <right style="thin">
        <color indexed="8"/>
      </right>
      <top style="dotted">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style="hair">
        <color indexed="8"/>
      </top>
      <bottom style="hair">
        <color indexed="8"/>
      </bottom>
      <diagonal/>
    </border>
    <border>
      <left style="thin">
        <color indexed="64"/>
      </left>
      <right style="thin">
        <color indexed="64"/>
      </right>
      <top style="hair">
        <color indexed="8"/>
      </top>
      <bottom style="hair">
        <color indexed="8"/>
      </bottom>
      <diagonal/>
    </border>
    <border>
      <left style="thin">
        <color indexed="8"/>
      </left>
      <right style="thin">
        <color indexed="8"/>
      </right>
      <top style="hair">
        <color indexed="8"/>
      </top>
      <bottom/>
      <diagonal/>
    </border>
    <border>
      <left style="thin">
        <color indexed="8"/>
      </left>
      <right style="thin">
        <color indexed="8"/>
      </right>
      <top style="hair">
        <color indexed="8"/>
      </top>
      <bottom style="thin">
        <color indexed="64"/>
      </bottom>
      <diagonal/>
    </border>
    <border>
      <left style="thin">
        <color indexed="64"/>
      </left>
      <right style="thin">
        <color indexed="64"/>
      </right>
      <top style="hair">
        <color indexed="8"/>
      </top>
      <bottom style="thin">
        <color indexed="64"/>
      </bottom>
      <diagonal/>
    </border>
    <border>
      <left style="thin">
        <color indexed="8"/>
      </left>
      <right style="thin">
        <color indexed="8"/>
      </right>
      <top style="dotted">
        <color indexed="8"/>
      </top>
      <bottom/>
      <diagonal/>
    </border>
    <border>
      <left style="thin">
        <color indexed="8"/>
      </left>
      <right style="thin">
        <color indexed="8"/>
      </right>
      <top style="dotted">
        <color indexed="8"/>
      </top>
      <bottom style="thin">
        <color indexed="64"/>
      </bottom>
      <diagonal/>
    </border>
    <border>
      <left style="thin">
        <color indexed="8"/>
      </left>
      <right style="thin">
        <color indexed="8"/>
      </right>
      <top style="hair">
        <color indexed="8"/>
      </top>
      <bottom style="thin">
        <color indexed="8"/>
      </bottom>
      <diagonal/>
    </border>
    <border>
      <left style="thin">
        <color indexed="64"/>
      </left>
      <right style="thin">
        <color indexed="64"/>
      </right>
      <top style="hair">
        <color indexed="8"/>
      </top>
      <bottom style="thin">
        <color indexed="8"/>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8"/>
      </left>
      <right style="medium">
        <color indexed="8"/>
      </right>
      <top style="medium">
        <color indexed="8"/>
      </top>
      <bottom style="medium">
        <color indexed="8"/>
      </bottom>
      <diagonal/>
    </border>
    <border>
      <left/>
      <right style="medium">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style="thin">
        <color indexed="8"/>
      </bottom>
      <diagonal/>
    </border>
    <border>
      <left style="thin">
        <color indexed="8"/>
      </left>
      <right style="thin">
        <color indexed="8"/>
      </right>
      <top/>
      <bottom/>
      <diagonal/>
    </border>
    <border>
      <left style="thin">
        <color indexed="8"/>
      </left>
      <right/>
      <top/>
      <bottom style="thin">
        <color indexed="8"/>
      </bottom>
      <diagonal/>
    </border>
    <border>
      <left style="thin">
        <color indexed="64"/>
      </left>
      <right/>
      <top/>
      <bottom style="thin">
        <color indexed="64"/>
      </bottom>
      <diagonal/>
    </border>
    <border>
      <left style="thin">
        <color indexed="8"/>
      </left>
      <right/>
      <top style="thin">
        <color indexed="8"/>
      </top>
      <bottom/>
      <diagonal/>
    </border>
    <border>
      <left style="thin">
        <color auto="1"/>
      </left>
      <right style="thin">
        <color auto="1"/>
      </right>
      <top style="thin">
        <color auto="1"/>
      </top>
      <bottom style="thin">
        <color auto="1"/>
      </bottom>
      <diagonal/>
    </border>
    <border>
      <left/>
      <right style="thin">
        <color indexed="8"/>
      </right>
      <top/>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0" fontId="2" fillId="0" borderId="0"/>
    <xf numFmtId="165" fontId="2" fillId="0" borderId="0" applyFill="0" applyBorder="0" applyAlignment="0" applyProtection="0"/>
    <xf numFmtId="0" fontId="4" fillId="0" borderId="0" applyNumberFormat="0" applyFill="0" applyBorder="0" applyAlignment="0" applyProtection="0"/>
    <xf numFmtId="0" fontId="2" fillId="0" borderId="0"/>
    <xf numFmtId="0" fontId="6" fillId="0" borderId="0"/>
    <xf numFmtId="172" fontId="6" fillId="0" borderId="0" applyFill="0" applyBorder="0" applyAlignment="0" applyProtection="0"/>
    <xf numFmtId="173" fontId="6" fillId="0" borderId="0" applyFill="0" applyBorder="0" applyAlignment="0" applyProtection="0"/>
  </cellStyleXfs>
  <cellXfs count="671">
    <xf numFmtId="0" fontId="0" fillId="0" borderId="0" xfId="0"/>
    <xf numFmtId="0" fontId="7" fillId="7" borderId="3" xfId="0" applyFont="1" applyFill="1" applyBorder="1" applyAlignment="1">
      <alignment horizontal="center" vertical="center" wrapText="1"/>
    </xf>
    <xf numFmtId="0" fontId="7" fillId="10" borderId="3" xfId="0" applyFont="1" applyFill="1" applyBorder="1" applyAlignment="1" applyProtection="1">
      <alignment horizontal="justify" vertical="center" wrapText="1"/>
      <protection locked="0"/>
    </xf>
    <xf numFmtId="1" fontId="7" fillId="2" borderId="3" xfId="1" applyNumberFormat="1" applyFont="1" applyFill="1" applyBorder="1" applyAlignment="1" applyProtection="1">
      <alignment horizontal="right" vertical="center" wrapText="1"/>
    </xf>
    <xf numFmtId="0" fontId="7" fillId="18" borderId="3" xfId="0" applyFont="1" applyFill="1" applyBorder="1" applyAlignment="1">
      <alignment horizontal="center" vertical="center" wrapText="1"/>
    </xf>
    <xf numFmtId="0" fontId="7" fillId="10" borderId="3" xfId="0" applyFont="1" applyFill="1" applyBorder="1" applyAlignment="1">
      <alignment horizontal="justify" vertical="center" wrapText="1"/>
    </xf>
    <xf numFmtId="0" fontId="7" fillId="2" borderId="3" xfId="0" applyFont="1" applyFill="1" applyBorder="1" applyAlignment="1" applyProtection="1">
      <alignment horizontal="justify" vertical="center"/>
      <protection locked="0"/>
    </xf>
    <xf numFmtId="164" fontId="7" fillId="2" borderId="3" xfId="3" applyNumberFormat="1" applyFont="1" applyFill="1" applyBorder="1" applyAlignment="1" applyProtection="1">
      <alignment horizontal="center" vertical="center" wrapText="1"/>
      <protection locked="0"/>
    </xf>
    <xf numFmtId="166" fontId="7" fillId="2" borderId="3" xfId="1" applyNumberFormat="1" applyFont="1" applyFill="1" applyBorder="1" applyAlignment="1" applyProtection="1">
      <alignment horizontal="right" vertical="center" wrapText="1"/>
      <protection locked="0"/>
    </xf>
    <xf numFmtId="0" fontId="7" fillId="2" borderId="3"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10" borderId="4" xfId="0" applyFont="1" applyFill="1" applyBorder="1" applyAlignment="1" applyProtection="1">
      <alignment horizontal="justify" vertical="center" wrapText="1"/>
      <protection locked="0"/>
    </xf>
    <xf numFmtId="1" fontId="7" fillId="2" borderId="4" xfId="1" applyNumberFormat="1" applyFont="1" applyFill="1" applyBorder="1" applyAlignment="1" applyProtection="1">
      <alignment horizontal="right" vertical="center" wrapText="1"/>
    </xf>
    <xf numFmtId="0" fontId="7" fillId="18" borderId="4" xfId="0" applyFont="1" applyFill="1" applyBorder="1" applyAlignment="1">
      <alignment horizontal="center" vertical="center" wrapText="1"/>
    </xf>
    <xf numFmtId="0" fontId="7" fillId="10" borderId="4" xfId="0" applyFont="1" applyFill="1" applyBorder="1" applyAlignment="1">
      <alignment horizontal="justify" vertical="center" wrapText="1"/>
    </xf>
    <xf numFmtId="0" fontId="7" fillId="2" borderId="4" xfId="0" applyFont="1" applyFill="1" applyBorder="1" applyAlignment="1" applyProtection="1">
      <alignment horizontal="justify" vertical="center"/>
      <protection locked="0"/>
    </xf>
    <xf numFmtId="164" fontId="7" fillId="2" borderId="4" xfId="3" applyNumberFormat="1" applyFont="1" applyFill="1" applyBorder="1" applyAlignment="1" applyProtection="1">
      <alignment horizontal="center" vertical="center" wrapText="1"/>
      <protection locked="0"/>
    </xf>
    <xf numFmtId="166" fontId="7" fillId="2" borderId="4" xfId="1" applyNumberFormat="1" applyFont="1" applyFill="1" applyBorder="1" applyAlignment="1" applyProtection="1">
      <alignment horizontal="right" vertical="center" wrapText="1"/>
      <protection locked="0"/>
    </xf>
    <xf numFmtId="0" fontId="7" fillId="2" borderId="4" xfId="0" applyFont="1" applyFill="1" applyBorder="1" applyAlignment="1">
      <alignment horizontal="center" vertical="center" wrapText="1"/>
    </xf>
    <xf numFmtId="0" fontId="7" fillId="13" borderId="4" xfId="0" applyFont="1" applyFill="1" applyBorder="1" applyAlignment="1">
      <alignment horizontal="center" vertical="center" wrapText="1"/>
    </xf>
    <xf numFmtId="0" fontId="7" fillId="2" borderId="4" xfId="0" applyFont="1" applyFill="1" applyBorder="1" applyAlignment="1" applyProtection="1">
      <alignment horizontal="justify" vertical="center" wrapText="1"/>
      <protection locked="0"/>
    </xf>
    <xf numFmtId="0" fontId="7" fillId="10" borderId="4" xfId="0" applyNumberFormat="1" applyFont="1" applyFill="1" applyBorder="1" applyAlignment="1" applyProtection="1">
      <alignment horizontal="justify" vertical="center" wrapText="1"/>
      <protection locked="0"/>
    </xf>
    <xf numFmtId="1" fontId="7" fillId="2" borderId="4" xfId="1" applyNumberFormat="1" applyFont="1" applyFill="1" applyBorder="1" applyAlignment="1" applyProtection="1">
      <alignment horizontal="right" vertical="center" wrapText="1"/>
      <protection locked="0"/>
    </xf>
    <xf numFmtId="0" fontId="7" fillId="2" borderId="4" xfId="0" applyNumberFormat="1" applyFont="1" applyFill="1" applyBorder="1" applyAlignment="1" applyProtection="1">
      <alignment horizontal="justify" vertical="center" wrapText="1"/>
      <protection locked="0"/>
    </xf>
    <xf numFmtId="0" fontId="7" fillId="2" borderId="4" xfId="0" applyNumberFormat="1" applyFont="1" applyFill="1" applyBorder="1" applyAlignment="1">
      <alignment horizontal="justify" vertical="center" wrapText="1"/>
    </xf>
    <xf numFmtId="0" fontId="7" fillId="2" borderId="4" xfId="0" applyFont="1" applyFill="1" applyBorder="1" applyAlignment="1">
      <alignment horizontal="justify" vertical="center" wrapText="1"/>
    </xf>
    <xf numFmtId="166" fontId="7" fillId="2" borderId="4" xfId="1" applyNumberFormat="1" applyFont="1" applyFill="1" applyBorder="1" applyAlignment="1" applyProtection="1">
      <alignment horizontal="right" vertical="center" wrapText="1"/>
    </xf>
    <xf numFmtId="0" fontId="7" fillId="7" borderId="5" xfId="0" applyFont="1" applyFill="1" applyBorder="1" applyAlignment="1">
      <alignment horizontal="center" vertical="center" wrapText="1"/>
    </xf>
    <xf numFmtId="0" fontId="7" fillId="2" borderId="5" xfId="0" applyFont="1" applyFill="1" applyBorder="1" applyAlignment="1">
      <alignment horizontal="justify" vertical="center" wrapText="1"/>
    </xf>
    <xf numFmtId="1" fontId="7" fillId="2" borderId="5" xfId="1" applyNumberFormat="1" applyFont="1" applyFill="1" applyBorder="1" applyAlignment="1" applyProtection="1">
      <alignment horizontal="right" vertical="center" wrapText="1"/>
    </xf>
    <xf numFmtId="0" fontId="7" fillId="18" borderId="5" xfId="0" applyFont="1" applyFill="1" applyBorder="1" applyAlignment="1">
      <alignment horizontal="center" vertical="center" wrapText="1"/>
    </xf>
    <xf numFmtId="0" fontId="7" fillId="2" borderId="5" xfId="0" applyNumberFormat="1" applyFont="1" applyFill="1" applyBorder="1" applyAlignment="1">
      <alignment horizontal="justify" vertical="center" wrapText="1"/>
    </xf>
    <xf numFmtId="164" fontId="7" fillId="2" borderId="5" xfId="3" applyNumberFormat="1" applyFont="1" applyFill="1" applyBorder="1" applyAlignment="1" applyProtection="1">
      <alignment horizontal="center" vertical="center" wrapText="1"/>
      <protection locked="0"/>
    </xf>
    <xf numFmtId="166" fontId="7" fillId="2" borderId="5" xfId="1" applyNumberFormat="1" applyFont="1" applyFill="1" applyBorder="1" applyAlignment="1" applyProtection="1">
      <alignment horizontal="right" vertical="center" wrapText="1"/>
    </xf>
    <xf numFmtId="0" fontId="7" fillId="2" borderId="5"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7" fillId="7" borderId="6" xfId="0" applyFont="1" applyFill="1" applyBorder="1" applyAlignment="1">
      <alignment horizontal="center" vertical="center" wrapText="1"/>
    </xf>
    <xf numFmtId="0" fontId="7" fillId="18" borderId="6" xfId="0" applyFont="1" applyFill="1" applyBorder="1" applyAlignment="1">
      <alignment horizontal="center" vertical="center" wrapText="1"/>
    </xf>
    <xf numFmtId="166" fontId="7" fillId="2" borderId="6" xfId="5" applyNumberFormat="1" applyFont="1" applyFill="1" applyBorder="1" applyAlignment="1" applyProtection="1">
      <alignment vertical="center" wrapText="1"/>
      <protection locked="0"/>
    </xf>
    <xf numFmtId="0" fontId="7" fillId="13" borderId="6" xfId="0" applyFont="1" applyFill="1" applyBorder="1" applyAlignment="1">
      <alignment horizontal="center" vertical="center" wrapText="1"/>
    </xf>
    <xf numFmtId="0" fontId="7" fillId="7" borderId="7" xfId="0" applyFont="1" applyFill="1" applyBorder="1" applyAlignment="1">
      <alignment horizontal="center" vertical="center" wrapText="1"/>
    </xf>
    <xf numFmtId="0" fontId="7" fillId="18" borderId="7" xfId="0" applyFont="1" applyFill="1" applyBorder="1" applyAlignment="1">
      <alignment horizontal="center" vertical="center" wrapText="1"/>
    </xf>
    <xf numFmtId="166" fontId="7" fillId="2" borderId="7" xfId="5" applyNumberFormat="1" applyFont="1" applyFill="1" applyBorder="1" applyAlignment="1" applyProtection="1">
      <alignment vertical="center" wrapText="1"/>
      <protection locked="0"/>
    </xf>
    <xf numFmtId="0" fontId="7" fillId="13" borderId="7" xfId="0" applyFont="1" applyFill="1" applyBorder="1" applyAlignment="1">
      <alignment horizontal="center" vertical="center" wrapText="1"/>
    </xf>
    <xf numFmtId="1" fontId="7" fillId="2" borderId="7" xfId="5" applyNumberFormat="1" applyFont="1" applyFill="1" applyBorder="1" applyAlignment="1" applyProtection="1">
      <alignment horizontal="right" vertical="center" wrapText="1"/>
      <protection locked="0"/>
    </xf>
    <xf numFmtId="0" fontId="7" fillId="2" borderId="7" xfId="4" applyFont="1" applyFill="1" applyBorder="1" applyAlignment="1">
      <alignment horizontal="justify" vertical="center" wrapText="1"/>
    </xf>
    <xf numFmtId="164" fontId="7" fillId="2" borderId="7" xfId="3" applyNumberFormat="1" applyFont="1" applyFill="1" applyBorder="1" applyAlignment="1" applyProtection="1">
      <alignment horizontal="center" vertical="center" wrapText="1"/>
      <protection locked="0"/>
    </xf>
    <xf numFmtId="166" fontId="7" fillId="2" borderId="7" xfId="5" applyNumberFormat="1" applyFont="1" applyFill="1" applyBorder="1" applyAlignment="1" applyProtection="1">
      <alignment horizontal="right" vertical="center" wrapText="1"/>
    </xf>
    <xf numFmtId="1" fontId="7" fillId="2" borderId="7" xfId="5" applyNumberFormat="1" applyFont="1" applyFill="1" applyBorder="1" applyAlignment="1" applyProtection="1">
      <alignment horizontal="right" vertical="center" wrapText="1"/>
    </xf>
    <xf numFmtId="1" fontId="7" fillId="2" borderId="8" xfId="5" applyNumberFormat="1" applyFont="1" applyFill="1" applyBorder="1" applyAlignment="1" applyProtection="1">
      <alignment horizontal="right" vertical="center" wrapText="1"/>
    </xf>
    <xf numFmtId="0" fontId="7" fillId="2" borderId="8" xfId="4" applyFont="1" applyFill="1" applyBorder="1" applyAlignment="1">
      <alignment horizontal="justify" vertical="center" wrapText="1"/>
    </xf>
    <xf numFmtId="164" fontId="7" fillId="2" borderId="8" xfId="3" applyNumberFormat="1" applyFont="1" applyFill="1" applyBorder="1" applyAlignment="1" applyProtection="1">
      <alignment horizontal="center" vertical="center" wrapText="1"/>
      <protection locked="0"/>
    </xf>
    <xf numFmtId="166" fontId="7" fillId="2" borderId="8" xfId="5" applyNumberFormat="1" applyFont="1" applyFill="1" applyBorder="1" applyAlignment="1" applyProtection="1">
      <alignment horizontal="right" vertical="center" wrapText="1"/>
    </xf>
    <xf numFmtId="0" fontId="7" fillId="18" borderId="9" xfId="0" applyFont="1" applyFill="1" applyBorder="1" applyAlignment="1">
      <alignment horizontal="center" vertical="center" wrapText="1"/>
    </xf>
    <xf numFmtId="0" fontId="7" fillId="13" borderId="9" xfId="0" applyFont="1" applyFill="1" applyBorder="1" applyAlignment="1">
      <alignment horizontal="center" vertical="center" wrapText="1"/>
    </xf>
    <xf numFmtId="0" fontId="7" fillId="7" borderId="10" xfId="0" applyFont="1" applyFill="1" applyBorder="1" applyAlignment="1">
      <alignment horizontal="center" vertical="center" wrapText="1"/>
    </xf>
    <xf numFmtId="0" fontId="7" fillId="18" borderId="10" xfId="0" applyFont="1" applyFill="1" applyBorder="1" applyAlignment="1">
      <alignment horizontal="center" vertical="center" wrapText="1"/>
    </xf>
    <xf numFmtId="166" fontId="7" fillId="2" borderId="11" xfId="5" applyNumberFormat="1" applyFont="1" applyFill="1" applyBorder="1" applyAlignment="1" applyProtection="1">
      <alignment horizontal="right" vertical="center" wrapText="1"/>
    </xf>
    <xf numFmtId="0" fontId="7" fillId="13" borderId="10" xfId="0" applyFont="1" applyFill="1" applyBorder="1" applyAlignment="1">
      <alignment horizontal="center" vertical="center" wrapText="1"/>
    </xf>
    <xf numFmtId="166" fontId="7" fillId="2" borderId="4" xfId="5" applyNumberFormat="1" applyFont="1" applyFill="1" applyBorder="1" applyAlignment="1" applyProtection="1">
      <alignment horizontal="right" vertical="center" wrapText="1"/>
    </xf>
    <xf numFmtId="0" fontId="7" fillId="18" borderId="12" xfId="0" applyFont="1" applyFill="1" applyBorder="1" applyAlignment="1">
      <alignment horizontal="center" vertical="center" wrapText="1"/>
    </xf>
    <xf numFmtId="166" fontId="7" fillId="2" borderId="12" xfId="5" applyNumberFormat="1" applyFont="1" applyFill="1" applyBorder="1" applyAlignment="1" applyProtection="1">
      <alignment horizontal="right" vertical="center" wrapText="1"/>
    </xf>
    <xf numFmtId="0" fontId="7" fillId="13" borderId="12" xfId="0" applyFont="1" applyFill="1" applyBorder="1" applyAlignment="1">
      <alignment horizontal="center" vertical="center" wrapText="1"/>
    </xf>
    <xf numFmtId="0" fontId="7" fillId="7" borderId="13" xfId="0" applyFont="1" applyFill="1" applyBorder="1" applyAlignment="1">
      <alignment horizontal="center" vertical="center" wrapText="1"/>
    </xf>
    <xf numFmtId="0" fontId="7" fillId="18" borderId="13" xfId="0" applyFont="1" applyFill="1" applyBorder="1" applyAlignment="1">
      <alignment horizontal="center" vertical="center" wrapText="1"/>
    </xf>
    <xf numFmtId="166" fontId="7" fillId="2" borderId="13" xfId="5" applyNumberFormat="1" applyFont="1" applyFill="1" applyBorder="1" applyAlignment="1" applyProtection="1">
      <alignment horizontal="right" vertical="center" wrapText="1"/>
    </xf>
    <xf numFmtId="0" fontId="7" fillId="13" borderId="13" xfId="0" applyFont="1" applyFill="1" applyBorder="1" applyAlignment="1">
      <alignment horizontal="center" vertical="center" wrapText="1"/>
    </xf>
    <xf numFmtId="0" fontId="7" fillId="2" borderId="3" xfId="0" applyFont="1" applyFill="1" applyBorder="1" applyAlignment="1" applyProtection="1">
      <alignment horizontal="justify" vertical="center" wrapText="1"/>
      <protection locked="0"/>
    </xf>
    <xf numFmtId="1" fontId="7" fillId="2" borderId="3" xfId="1" applyNumberFormat="1" applyFont="1" applyFill="1" applyBorder="1" applyAlignment="1" applyProtection="1">
      <alignment horizontal="right" vertical="center" wrapText="1"/>
      <protection locked="0"/>
    </xf>
    <xf numFmtId="0" fontId="7" fillId="2" borderId="3" xfId="0" applyNumberFormat="1" applyFont="1" applyFill="1" applyBorder="1" applyAlignment="1">
      <alignment horizontal="justify" vertical="center" wrapText="1"/>
    </xf>
    <xf numFmtId="0" fontId="7" fillId="2" borderId="5" xfId="0" applyFont="1" applyFill="1" applyBorder="1" applyAlignment="1" applyProtection="1">
      <alignment horizontal="justify" vertical="center" wrapText="1"/>
      <protection locked="0"/>
    </xf>
    <xf numFmtId="1" fontId="7" fillId="2" borderId="5" xfId="1" applyNumberFormat="1" applyFont="1" applyFill="1" applyBorder="1" applyAlignment="1" applyProtection="1">
      <alignment horizontal="right" vertical="center" wrapText="1"/>
      <protection locked="0"/>
    </xf>
    <xf numFmtId="0" fontId="7" fillId="10" borderId="5" xfId="0" applyFont="1" applyFill="1" applyBorder="1" applyAlignment="1">
      <alignment horizontal="justify" vertical="center" wrapText="1"/>
    </xf>
    <xf numFmtId="166" fontId="7" fillId="2" borderId="5" xfId="1" applyNumberFormat="1" applyFont="1" applyFill="1" applyBorder="1" applyAlignment="1" applyProtection="1">
      <alignment horizontal="right" vertical="center" wrapText="1"/>
      <protection locked="0"/>
    </xf>
    <xf numFmtId="0" fontId="7" fillId="2" borderId="7" xfId="0" applyFont="1" applyFill="1" applyBorder="1" applyAlignment="1">
      <alignment horizontal="center" vertical="center" wrapText="1"/>
    </xf>
    <xf numFmtId="166" fontId="7" fillId="2" borderId="6" xfId="5" applyNumberFormat="1" applyFont="1" applyFill="1" applyBorder="1" applyAlignment="1" applyProtection="1">
      <alignment horizontal="right" vertical="center" wrapText="1"/>
      <protection locked="0"/>
    </xf>
    <xf numFmtId="166" fontId="7" fillId="2" borderId="7" xfId="5" applyNumberFormat="1" applyFont="1" applyFill="1" applyBorder="1" applyAlignment="1" applyProtection="1">
      <alignment horizontal="right" vertical="center" wrapText="1"/>
      <protection locked="0"/>
    </xf>
    <xf numFmtId="1" fontId="7" fillId="2" borderId="7" xfId="4" applyNumberFormat="1" applyFont="1" applyFill="1" applyBorder="1" applyAlignment="1">
      <alignment horizontal="right" vertical="center" wrapText="1"/>
    </xf>
    <xf numFmtId="0" fontId="7" fillId="2" borderId="7" xfId="0" applyFont="1" applyFill="1" applyBorder="1" applyAlignment="1">
      <alignment horizontal="justify" vertical="center" wrapText="1"/>
    </xf>
    <xf numFmtId="166" fontId="7" fillId="2" borderId="7" xfId="1" applyNumberFormat="1" applyFont="1" applyFill="1" applyBorder="1" applyAlignment="1" applyProtection="1">
      <alignment horizontal="right" vertical="center" wrapText="1"/>
      <protection locked="0"/>
    </xf>
    <xf numFmtId="0" fontId="7" fillId="2" borderId="7" xfId="0" applyNumberFormat="1" applyFont="1" applyFill="1" applyBorder="1" applyAlignment="1">
      <alignment horizontal="justify" vertical="center" wrapText="1"/>
    </xf>
    <xf numFmtId="0" fontId="7" fillId="2" borderId="7" xfId="0" applyFont="1" applyFill="1" applyBorder="1" applyAlignment="1">
      <alignment vertical="center" wrapText="1"/>
    </xf>
    <xf numFmtId="0" fontId="7" fillId="7" borderId="14" xfId="0" applyFont="1" applyFill="1" applyBorder="1" applyAlignment="1">
      <alignment horizontal="center" vertical="center" wrapText="1"/>
    </xf>
    <xf numFmtId="1" fontId="7" fillId="2" borderId="15" xfId="5" applyNumberFormat="1" applyFont="1" applyFill="1" applyBorder="1" applyAlignment="1" applyProtection="1">
      <alignment horizontal="right" vertical="center" wrapText="1"/>
    </xf>
    <xf numFmtId="0" fontId="7" fillId="18" borderId="14" xfId="0" applyFont="1" applyFill="1" applyBorder="1" applyAlignment="1">
      <alignment horizontal="center" vertical="center" wrapText="1"/>
    </xf>
    <xf numFmtId="0" fontId="7" fillId="2" borderId="15" xfId="4" applyFont="1" applyFill="1" applyBorder="1" applyAlignment="1">
      <alignment horizontal="justify" vertical="center" wrapText="1"/>
    </xf>
    <xf numFmtId="164" fontId="7" fillId="2" borderId="15" xfId="3" applyNumberFormat="1" applyFont="1" applyFill="1" applyBorder="1" applyAlignment="1" applyProtection="1">
      <alignment horizontal="center" vertical="center" wrapText="1"/>
      <protection locked="0"/>
    </xf>
    <xf numFmtId="166" fontId="7" fillId="2" borderId="15" xfId="5" applyNumberFormat="1" applyFont="1" applyFill="1" applyBorder="1" applyAlignment="1" applyProtection="1">
      <alignment horizontal="right" vertical="center" wrapText="1"/>
    </xf>
    <xf numFmtId="0" fontId="7" fillId="2" borderId="14" xfId="0" applyFont="1" applyFill="1" applyBorder="1" applyAlignment="1">
      <alignment horizontal="justify" vertical="center" wrapText="1"/>
    </xf>
    <xf numFmtId="0" fontId="7" fillId="13" borderId="14" xfId="0" applyFont="1" applyFill="1" applyBorder="1" applyAlignment="1">
      <alignment horizontal="center" vertical="center" wrapText="1"/>
    </xf>
    <xf numFmtId="1" fontId="7" fillId="2" borderId="6" xfId="5" applyNumberFormat="1" applyFont="1" applyFill="1" applyBorder="1" applyAlignment="1" applyProtection="1">
      <alignment horizontal="right" vertical="center" wrapText="1"/>
    </xf>
    <xf numFmtId="0" fontId="7" fillId="2" borderId="6" xfId="4" applyFont="1" applyFill="1" applyBorder="1" applyAlignment="1">
      <alignment horizontal="justify" vertical="center" wrapText="1"/>
    </xf>
    <xf numFmtId="164" fontId="7" fillId="2" borderId="6" xfId="3" applyNumberFormat="1" applyFont="1" applyFill="1" applyBorder="1" applyAlignment="1" applyProtection="1">
      <alignment horizontal="center" vertical="center" wrapText="1"/>
      <protection locked="0"/>
    </xf>
    <xf numFmtId="166" fontId="7" fillId="2" borderId="6" xfId="5" applyNumberFormat="1" applyFont="1" applyFill="1" applyBorder="1" applyAlignment="1" applyProtection="1">
      <alignment horizontal="right" vertical="center" wrapText="1"/>
    </xf>
    <xf numFmtId="0" fontId="7" fillId="2" borderId="6" xfId="0" applyFont="1" applyFill="1" applyBorder="1" applyAlignment="1">
      <alignment horizontal="center" vertical="center" wrapText="1"/>
    </xf>
    <xf numFmtId="1" fontId="7" fillId="2" borderId="10" xfId="5" applyNumberFormat="1" applyFont="1" applyFill="1" applyBorder="1" applyAlignment="1" applyProtection="1">
      <alignment horizontal="right" vertical="center" wrapText="1"/>
    </xf>
    <xf numFmtId="164" fontId="7" fillId="2" borderId="10" xfId="3" applyNumberFormat="1" applyFont="1" applyFill="1" applyBorder="1" applyAlignment="1" applyProtection="1">
      <alignment horizontal="center" vertical="center" wrapText="1"/>
      <protection locked="0"/>
    </xf>
    <xf numFmtId="166" fontId="7" fillId="2" borderId="10" xfId="5" applyNumberFormat="1" applyFont="1" applyFill="1" applyBorder="1" applyAlignment="1" applyProtection="1">
      <alignment horizontal="right" vertical="center" wrapText="1"/>
    </xf>
    <xf numFmtId="0" fontId="7" fillId="2" borderId="10" xfId="0" applyFont="1" applyFill="1" applyBorder="1" applyAlignment="1">
      <alignment horizontal="justify" vertical="center" wrapText="1"/>
    </xf>
    <xf numFmtId="0" fontId="7" fillId="2" borderId="1" xfId="0" applyFont="1" applyFill="1" applyBorder="1" applyAlignment="1">
      <alignment horizontal="center" vertical="center" wrapText="1"/>
    </xf>
    <xf numFmtId="0" fontId="7" fillId="2" borderId="1" xfId="0" applyFont="1" applyFill="1" applyBorder="1"/>
    <xf numFmtId="0" fontId="7" fillId="2" borderId="16" xfId="0" applyFont="1" applyFill="1" applyBorder="1" applyAlignment="1">
      <alignment horizontal="center"/>
    </xf>
    <xf numFmtId="0" fontId="7" fillId="2" borderId="1" xfId="6" applyNumberFormat="1" applyFont="1" applyFill="1" applyBorder="1" applyAlignment="1" applyProtection="1">
      <alignment horizontal="left" vertical="center" wrapText="1"/>
    </xf>
    <xf numFmtId="3" fontId="7" fillId="2" borderId="1" xfId="0" applyNumberFormat="1" applyFont="1" applyFill="1" applyBorder="1" applyAlignment="1">
      <alignment horizontal="center" vertical="center" wrapText="1"/>
    </xf>
    <xf numFmtId="0" fontId="7" fillId="2" borderId="1" xfId="0" applyFont="1" applyFill="1" applyBorder="1" applyAlignment="1">
      <alignment horizontal="justify" vertical="center" wrapText="1"/>
    </xf>
    <xf numFmtId="164" fontId="7" fillId="2" borderId="1" xfId="7" applyNumberFormat="1" applyFont="1" applyFill="1" applyBorder="1" applyAlignment="1">
      <alignment horizontal="center" vertical="center" wrapText="1"/>
    </xf>
    <xf numFmtId="177" fontId="7" fillId="2" borderId="1" xfId="7" applyNumberFormat="1" applyFont="1" applyFill="1" applyBorder="1" applyAlignment="1">
      <alignment horizontal="center" vertical="center" wrapText="1"/>
    </xf>
    <xf numFmtId="0" fontId="7" fillId="2" borderId="1" xfId="0" applyFont="1" applyFill="1" applyBorder="1" applyAlignment="1">
      <alignment wrapText="1"/>
    </xf>
    <xf numFmtId="0" fontId="7" fillId="2" borderId="1" xfId="0" applyFont="1" applyFill="1" applyBorder="1" applyAlignment="1">
      <alignment horizontal="center" vertical="center"/>
    </xf>
    <xf numFmtId="166" fontId="7" fillId="2" borderId="1" xfId="6" applyNumberFormat="1" applyFont="1" applyFill="1" applyBorder="1" applyAlignment="1" applyProtection="1">
      <alignment horizontal="left" vertical="center" wrapText="1"/>
    </xf>
    <xf numFmtId="0" fontId="7" fillId="2" borderId="2" xfId="0" applyFont="1" applyFill="1" applyBorder="1" applyAlignment="1">
      <alignment horizontal="center" vertical="center" wrapText="1"/>
    </xf>
    <xf numFmtId="43" fontId="7" fillId="2" borderId="1" xfId="1" applyFont="1" applyFill="1" applyBorder="1" applyAlignment="1">
      <alignment horizontal="center" vertical="center" wrapText="1"/>
    </xf>
    <xf numFmtId="167" fontId="7" fillId="2" borderId="1" xfId="0" applyNumberFormat="1" applyFont="1" applyFill="1" applyBorder="1" applyAlignment="1">
      <alignment horizontal="center" vertical="center" wrapText="1"/>
    </xf>
    <xf numFmtId="166" fontId="7" fillId="2" borderId="1" xfId="6" applyNumberFormat="1" applyFont="1" applyFill="1" applyBorder="1" applyAlignment="1" applyProtection="1">
      <alignment horizontal="left" vertical="top" wrapText="1"/>
    </xf>
    <xf numFmtId="0" fontId="7" fillId="2" borderId="0" xfId="0" applyFont="1" applyFill="1" applyAlignment="1">
      <alignment wrapText="1"/>
    </xf>
    <xf numFmtId="0" fontId="7" fillId="2" borderId="1" xfId="3" applyNumberFormat="1" applyFont="1" applyFill="1" applyBorder="1" applyAlignment="1" applyProtection="1">
      <alignment horizontal="center" vertical="justify"/>
      <protection locked="0"/>
    </xf>
    <xf numFmtId="0" fontId="7" fillId="2" borderId="1" xfId="3" applyFont="1" applyFill="1" applyBorder="1" applyAlignment="1" applyProtection="1">
      <alignment horizontal="center" vertical="center"/>
      <protection locked="0"/>
    </xf>
    <xf numFmtId="0" fontId="7" fillId="2" borderId="1" xfId="3" applyFont="1" applyFill="1" applyBorder="1" applyAlignment="1" applyProtection="1">
      <alignment horizontal="center" vertical="justify"/>
      <protection locked="0"/>
    </xf>
    <xf numFmtId="0" fontId="7" fillId="2" borderId="1" xfId="7" applyFont="1" applyFill="1" applyBorder="1" applyAlignment="1" applyProtection="1">
      <alignment horizontal="justify" vertical="justify"/>
      <protection locked="0"/>
    </xf>
    <xf numFmtId="166" fontId="7" fillId="2" borderId="1" xfId="3" applyNumberFormat="1" applyFont="1" applyFill="1" applyBorder="1" applyAlignment="1" applyProtection="1">
      <alignment horizontal="center" vertical="center"/>
      <protection locked="0"/>
    </xf>
    <xf numFmtId="0" fontId="7" fillId="2" borderId="18" xfId="3" applyFont="1" applyFill="1" applyBorder="1" applyAlignment="1" applyProtection="1">
      <alignment horizontal="center" vertical="justify"/>
      <protection locked="0"/>
    </xf>
    <xf numFmtId="0" fontId="7" fillId="2" borderId="20" xfId="7" applyFont="1" applyFill="1" applyBorder="1" applyAlignment="1" applyProtection="1">
      <alignment horizontal="center" vertical="justify"/>
      <protection locked="0"/>
    </xf>
    <xf numFmtId="164" fontId="7" fillId="2" borderId="20" xfId="7" applyNumberFormat="1" applyFont="1" applyFill="1" applyBorder="1" applyAlignment="1" applyProtection="1">
      <alignment vertical="center"/>
      <protection locked="0"/>
    </xf>
    <xf numFmtId="166" fontId="7" fillId="2" borderId="20" xfId="7" applyNumberFormat="1" applyFont="1" applyFill="1" applyBorder="1" applyAlignment="1" applyProtection="1">
      <alignment vertical="center"/>
      <protection locked="0"/>
    </xf>
    <xf numFmtId="0" fontId="7" fillId="2" borderId="20" xfId="7" applyFont="1" applyFill="1" applyBorder="1" applyAlignment="1" applyProtection="1">
      <alignment vertical="center"/>
      <protection locked="0"/>
    </xf>
    <xf numFmtId="166" fontId="7" fillId="2" borderId="20" xfId="7" applyNumberFormat="1" applyFont="1" applyFill="1" applyBorder="1" applyAlignment="1" applyProtection="1">
      <alignment horizontal="center" vertical="justify"/>
      <protection locked="0"/>
    </xf>
    <xf numFmtId="0" fontId="7" fillId="2" borderId="16" xfId="3" applyFont="1" applyFill="1" applyBorder="1" applyAlignment="1" applyProtection="1">
      <alignment horizontal="center" vertical="justify"/>
      <protection locked="0"/>
    </xf>
    <xf numFmtId="0" fontId="7" fillId="2" borderId="18" xfId="3" applyFont="1" applyFill="1" applyBorder="1" applyAlignment="1" applyProtection="1">
      <alignment horizontal="center" vertical="center"/>
      <protection locked="0"/>
    </xf>
    <xf numFmtId="0" fontId="7" fillId="2" borderId="16" xfId="0" applyFont="1" applyFill="1" applyBorder="1" applyAlignment="1" applyProtection="1">
      <alignment vertical="center"/>
      <protection locked="0"/>
    </xf>
    <xf numFmtId="14" fontId="7" fillId="2" borderId="1" xfId="0" applyNumberFormat="1" applyFont="1" applyFill="1" applyBorder="1" applyAlignment="1" applyProtection="1">
      <alignment horizontal="left" vertical="center"/>
      <protection locked="0"/>
    </xf>
    <xf numFmtId="166" fontId="7" fillId="2" borderId="1" xfId="0" applyNumberFormat="1" applyFont="1" applyFill="1" applyBorder="1" applyAlignment="1" applyProtection="1">
      <alignment vertical="center"/>
      <protection locked="0"/>
    </xf>
    <xf numFmtId="0" fontId="7" fillId="2" borderId="1" xfId="0" applyFont="1" applyFill="1" applyBorder="1" applyAlignment="1" applyProtection="1">
      <alignment horizontal="justify" vertical="center"/>
      <protection locked="0"/>
    </xf>
    <xf numFmtId="14" fontId="7" fillId="2" borderId="2" xfId="0" applyNumberFormat="1" applyFont="1" applyFill="1" applyBorder="1" applyAlignment="1" applyProtection="1">
      <alignment horizontal="left" vertical="center"/>
      <protection locked="0"/>
    </xf>
    <xf numFmtId="0" fontId="7" fillId="2" borderId="1" xfId="0" applyFont="1" applyFill="1" applyBorder="1" applyAlignment="1" applyProtection="1">
      <alignment vertical="center"/>
      <protection locked="0"/>
    </xf>
    <xf numFmtId="0" fontId="7" fillId="2" borderId="1" xfId="0" applyFont="1" applyFill="1" applyBorder="1" applyAlignment="1">
      <alignment horizontal="justify" vertical="center"/>
    </xf>
    <xf numFmtId="166" fontId="7" fillId="2" borderId="1" xfId="0" applyNumberFormat="1" applyFont="1" applyFill="1" applyBorder="1"/>
    <xf numFmtId="0" fontId="7" fillId="2" borderId="1" xfId="0" applyFont="1" applyFill="1" applyBorder="1" applyAlignment="1">
      <alignment horizontal="center"/>
    </xf>
    <xf numFmtId="0" fontId="7" fillId="2" borderId="16" xfId="0" applyFont="1" applyFill="1" applyBorder="1" applyAlignment="1" applyProtection="1">
      <alignment horizontal="left" vertical="center"/>
      <protection locked="0"/>
    </xf>
    <xf numFmtId="0" fontId="7" fillId="2" borderId="1" xfId="0" applyFont="1" applyFill="1" applyBorder="1" applyAlignment="1" applyProtection="1">
      <alignment horizontal="justify" vertical="center" wrapText="1"/>
      <protection locked="0"/>
    </xf>
    <xf numFmtId="0" fontId="7" fillId="2" borderId="1" xfId="0" applyFont="1" applyFill="1" applyBorder="1" applyAlignment="1" applyProtection="1">
      <alignment horizontal="left" vertical="center"/>
      <protection locked="0"/>
    </xf>
    <xf numFmtId="0" fontId="7" fillId="2" borderId="1" xfId="0" applyFont="1" applyFill="1" applyBorder="1" applyAlignment="1">
      <alignment horizontal="right"/>
    </xf>
    <xf numFmtId="0" fontId="7" fillId="2" borderId="1" xfId="0" applyFont="1" applyFill="1" applyBorder="1" applyAlignment="1">
      <alignment horizontal="left"/>
    </xf>
    <xf numFmtId="1" fontId="7" fillId="2" borderId="1" xfId="0" applyNumberFormat="1" applyFont="1" applyFill="1" applyBorder="1" applyAlignment="1">
      <alignment horizontal="right" wrapText="1"/>
    </xf>
    <xf numFmtId="0" fontId="7" fillId="2" borderId="1" xfId="0" applyFont="1" applyFill="1" applyBorder="1" applyAlignment="1">
      <alignment horizontal="center" wrapText="1"/>
    </xf>
    <xf numFmtId="14" fontId="7" fillId="2" borderId="1" xfId="0" applyNumberFormat="1" applyFont="1" applyFill="1" applyBorder="1" applyAlignment="1">
      <alignment horizontal="left"/>
    </xf>
    <xf numFmtId="0" fontId="7" fillId="2" borderId="1" xfId="0" applyFont="1" applyFill="1" applyBorder="1" applyAlignment="1">
      <alignment vertical="center" wrapText="1"/>
    </xf>
    <xf numFmtId="0" fontId="7" fillId="2" borderId="1" xfId="0" applyFont="1" applyFill="1" applyBorder="1" applyAlignment="1"/>
    <xf numFmtId="0" fontId="7" fillId="2" borderId="1" xfId="0" applyFont="1" applyFill="1" applyBorder="1" applyAlignment="1" applyProtection="1">
      <alignment horizontal="center" vertical="center" wrapText="1"/>
      <protection locked="0"/>
    </xf>
    <xf numFmtId="0" fontId="7" fillId="2" borderId="1" xfId="0" applyFont="1" applyFill="1" applyBorder="1" applyAlignment="1" applyProtection="1">
      <alignment horizontal="left" vertical="center" wrapText="1"/>
      <protection locked="0"/>
    </xf>
    <xf numFmtId="166" fontId="7" fillId="2" borderId="1" xfId="0" applyNumberFormat="1" applyFont="1" applyFill="1" applyBorder="1" applyAlignment="1" applyProtection="1">
      <alignment horizontal="center" vertical="center" wrapText="1"/>
      <protection locked="0"/>
    </xf>
    <xf numFmtId="164" fontId="7" fillId="2" borderId="1" xfId="0" applyNumberFormat="1" applyFont="1" applyFill="1" applyBorder="1" applyAlignment="1" applyProtection="1">
      <alignment horizontal="center" vertical="center" wrapText="1"/>
      <protection locked="0"/>
    </xf>
    <xf numFmtId="0" fontId="7" fillId="2" borderId="18" xfId="0" applyFont="1" applyFill="1" applyBorder="1" applyAlignment="1" applyProtection="1">
      <alignment horizontal="center" vertical="center" wrapText="1"/>
      <protection locked="0"/>
    </xf>
    <xf numFmtId="0" fontId="7" fillId="2" borderId="1" xfId="0" applyFont="1" applyFill="1" applyBorder="1" applyAlignment="1">
      <alignment horizontal="left" vertical="center" wrapText="1"/>
    </xf>
    <xf numFmtId="0" fontId="7" fillId="2" borderId="1"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0" fontId="7" fillId="2" borderId="16" xfId="0" applyFont="1" applyFill="1" applyBorder="1" applyAlignment="1">
      <alignment horizontal="left" vertical="center" wrapText="1"/>
    </xf>
    <xf numFmtId="170" fontId="7" fillId="2" borderId="1" xfId="0" applyNumberFormat="1" applyFont="1" applyFill="1" applyBorder="1" applyAlignment="1">
      <alignment horizontal="center" vertical="center" wrapText="1"/>
    </xf>
    <xf numFmtId="0" fontId="7" fillId="2" borderId="1" xfId="0" applyFont="1" applyFill="1" applyBorder="1" applyAlignment="1" applyProtection="1">
      <alignment vertical="center" wrapText="1"/>
      <protection locked="0"/>
    </xf>
    <xf numFmtId="0" fontId="7" fillId="2" borderId="18" xfId="0" applyFont="1" applyFill="1" applyBorder="1" applyAlignment="1">
      <alignment vertical="center" wrapText="1"/>
    </xf>
    <xf numFmtId="0" fontId="7" fillId="2" borderId="2" xfId="0" applyFont="1" applyFill="1" applyBorder="1" applyAlignment="1">
      <alignment horizontal="center" vertical="center"/>
    </xf>
    <xf numFmtId="0" fontId="7" fillId="2" borderId="0" xfId="0" applyFont="1" applyFill="1" applyAlignment="1">
      <alignment horizontal="left" vertical="center" wrapText="1"/>
    </xf>
    <xf numFmtId="0" fontId="7" fillId="2" borderId="19" xfId="0" applyFont="1" applyFill="1" applyBorder="1" applyAlignment="1">
      <alignment horizontal="left" vertical="center" wrapText="1"/>
    </xf>
    <xf numFmtId="166" fontId="7" fillId="2" borderId="1" xfId="0" applyNumberFormat="1" applyFont="1" applyFill="1" applyBorder="1" applyAlignment="1">
      <alignment horizontal="center" vertical="center"/>
    </xf>
    <xf numFmtId="0" fontId="7" fillId="2" borderId="1" xfId="0" applyFont="1" applyFill="1" applyBorder="1" applyAlignment="1" applyProtection="1">
      <alignment horizontal="center" vertical="center"/>
      <protection locked="0"/>
    </xf>
    <xf numFmtId="0" fontId="7" fillId="2" borderId="17" xfId="0" applyFont="1" applyFill="1" applyBorder="1" applyAlignment="1">
      <alignment vertical="center" wrapText="1"/>
    </xf>
    <xf numFmtId="0" fontId="7" fillId="2" borderId="20" xfId="3" applyFont="1" applyFill="1" applyBorder="1" applyAlignment="1" applyProtection="1">
      <alignment vertical="center" wrapText="1"/>
      <protection locked="0"/>
    </xf>
    <xf numFmtId="0" fontId="7" fillId="2" borderId="20" xfId="3" applyFont="1" applyFill="1" applyBorder="1" applyAlignment="1" applyProtection="1">
      <alignment horizontal="center" vertical="center"/>
      <protection locked="0"/>
    </xf>
    <xf numFmtId="0" fontId="7" fillId="2" borderId="20" xfId="3" applyFont="1" applyFill="1" applyBorder="1" applyAlignment="1" applyProtection="1">
      <alignment horizontal="left" vertical="center" wrapText="1"/>
      <protection locked="0"/>
    </xf>
    <xf numFmtId="164" fontId="7" fillId="2" borderId="20" xfId="3" applyNumberFormat="1" applyFont="1" applyFill="1" applyBorder="1" applyAlignment="1" applyProtection="1">
      <alignment horizontal="center" vertical="center"/>
      <protection locked="0"/>
    </xf>
    <xf numFmtId="166" fontId="7" fillId="2" borderId="20" xfId="3" applyNumberFormat="1" applyFont="1" applyFill="1" applyBorder="1" applyAlignment="1" applyProtection="1">
      <alignment horizontal="center" vertical="center"/>
      <protection locked="0"/>
    </xf>
    <xf numFmtId="0" fontId="7" fillId="2" borderId="1" xfId="0" applyFont="1" applyFill="1" applyBorder="1" applyAlignment="1">
      <alignment horizontal="justify" vertical="top" wrapText="1"/>
    </xf>
    <xf numFmtId="0" fontId="7" fillId="2" borderId="0" xfId="0" applyFont="1" applyFill="1" applyAlignment="1">
      <alignment horizontal="justify" vertical="top" wrapText="1"/>
    </xf>
    <xf numFmtId="0" fontId="7" fillId="2" borderId="1" xfId="0" applyFont="1" applyFill="1" applyBorder="1" applyAlignment="1" applyProtection="1">
      <alignment horizontal="center"/>
      <protection locked="0"/>
    </xf>
    <xf numFmtId="0" fontId="7" fillId="2" borderId="1" xfId="0" applyFont="1" applyFill="1" applyBorder="1" applyAlignment="1" applyProtection="1">
      <alignment horizontal="center" wrapText="1"/>
      <protection locked="0"/>
    </xf>
    <xf numFmtId="49" fontId="7" fillId="2" borderId="22" xfId="0" applyNumberFormat="1" applyFont="1" applyFill="1" applyBorder="1" applyAlignment="1">
      <alignment horizontal="center" vertical="center" wrapText="1"/>
    </xf>
    <xf numFmtId="0" fontId="7" fillId="2" borderId="18" xfId="0" applyFont="1" applyFill="1" applyBorder="1"/>
    <xf numFmtId="0" fontId="7" fillId="2" borderId="17" xfId="0" applyFont="1" applyFill="1" applyBorder="1"/>
    <xf numFmtId="0" fontId="7" fillId="2" borderId="16" xfId="0" applyFont="1" applyFill="1" applyBorder="1" applyAlignment="1">
      <alignment horizontal="justify" vertical="top" wrapText="1"/>
    </xf>
    <xf numFmtId="0" fontId="7" fillId="2" borderId="18" xfId="0" applyFont="1" applyFill="1" applyBorder="1" applyAlignment="1">
      <alignment horizontal="justify" vertical="top" wrapText="1"/>
    </xf>
    <xf numFmtId="0" fontId="7" fillId="2" borderId="17" xfId="0" applyFont="1" applyFill="1" applyBorder="1" applyAlignment="1">
      <alignment horizontal="justify" vertical="top" wrapText="1"/>
    </xf>
    <xf numFmtId="0" fontId="7" fillId="2" borderId="23" xfId="0" applyFont="1" applyFill="1" applyBorder="1"/>
    <xf numFmtId="49" fontId="7" fillId="2" borderId="24" xfId="0" applyNumberFormat="1" applyFont="1" applyFill="1" applyBorder="1" applyAlignment="1">
      <alignment horizontal="center" vertical="center" wrapText="1"/>
    </xf>
    <xf numFmtId="0" fontId="7" fillId="2" borderId="23" xfId="0" applyFont="1" applyFill="1" applyBorder="1" applyAlignment="1">
      <alignment horizontal="justify" vertical="top" wrapText="1"/>
    </xf>
    <xf numFmtId="170" fontId="7" fillId="2" borderId="25" xfId="0" applyNumberFormat="1" applyFont="1" applyFill="1" applyBorder="1" applyAlignment="1">
      <alignment horizontal="center" vertical="center" wrapText="1"/>
    </xf>
    <xf numFmtId="0" fontId="7" fillId="2" borderId="25" xfId="0" applyFont="1" applyFill="1" applyBorder="1"/>
    <xf numFmtId="0" fontId="7" fillId="2" borderId="25" xfId="0" applyFont="1" applyFill="1" applyBorder="1" applyAlignment="1" applyProtection="1">
      <alignment horizontal="center"/>
      <protection locked="0"/>
    </xf>
    <xf numFmtId="49" fontId="7" fillId="2" borderId="25" xfId="0" applyNumberFormat="1" applyFont="1" applyFill="1" applyBorder="1" applyAlignment="1">
      <alignment horizontal="center" vertical="center" wrapText="1"/>
    </xf>
    <xf numFmtId="0" fontId="7" fillId="2" borderId="25" xfId="0" applyFont="1" applyFill="1" applyBorder="1" applyAlignment="1">
      <alignment horizontal="justify" vertical="top" wrapText="1"/>
    </xf>
    <xf numFmtId="0" fontId="7" fillId="2" borderId="25" xfId="0" applyFont="1" applyFill="1" applyBorder="1" applyAlignment="1" applyProtection="1">
      <alignment vertical="center" wrapText="1"/>
      <protection locked="0"/>
    </xf>
    <xf numFmtId="49" fontId="7" fillId="2" borderId="27" xfId="0" applyNumberFormat="1" applyFont="1" applyFill="1" applyBorder="1" applyAlignment="1">
      <alignment horizontal="center" vertical="center" wrapText="1"/>
    </xf>
    <xf numFmtId="0" fontId="7" fillId="2" borderId="25" xfId="0" applyFont="1" applyFill="1" applyBorder="1" applyAlignment="1">
      <alignment horizontal="center"/>
    </xf>
    <xf numFmtId="0" fontId="7" fillId="2" borderId="25" xfId="0" applyFont="1" applyFill="1" applyBorder="1" applyAlignment="1" applyProtection="1">
      <alignment horizontal="center" wrapText="1"/>
      <protection locked="0"/>
    </xf>
    <xf numFmtId="0" fontId="7" fillId="2" borderId="26" xfId="0" applyFont="1" applyFill="1" applyBorder="1" applyAlignment="1">
      <alignment horizontal="justify" vertical="top" wrapText="1"/>
    </xf>
    <xf numFmtId="0" fontId="7" fillId="2" borderId="26" xfId="0" applyFont="1" applyFill="1" applyBorder="1"/>
    <xf numFmtId="49" fontId="7" fillId="2" borderId="26" xfId="0" applyNumberFormat="1" applyFont="1" applyFill="1" applyBorder="1" applyAlignment="1">
      <alignment horizontal="center" vertical="center" wrapText="1"/>
    </xf>
    <xf numFmtId="0" fontId="7" fillId="2" borderId="25" xfId="0" applyFont="1" applyFill="1" applyBorder="1" applyAlignment="1">
      <alignment horizontal="left" vertical="top" wrapText="1"/>
    </xf>
    <xf numFmtId="49" fontId="7" fillId="2" borderId="17" xfId="0" applyNumberFormat="1" applyFont="1" applyFill="1" applyBorder="1" applyAlignment="1">
      <alignment horizontal="center" vertical="center" wrapText="1"/>
    </xf>
    <xf numFmtId="0" fontId="7" fillId="2" borderId="28" xfId="0" applyFont="1" applyFill="1" applyBorder="1" applyAlignment="1">
      <alignment horizontal="justify" vertical="center" wrapText="1"/>
    </xf>
    <xf numFmtId="0" fontId="7" fillId="2" borderId="25" xfId="0" applyFont="1" applyFill="1" applyBorder="1" applyAlignment="1" applyProtection="1">
      <alignment horizontal="center" vertical="center"/>
      <protection locked="0"/>
    </xf>
    <xf numFmtId="0" fontId="7" fillId="2" borderId="25" xfId="0" applyNumberFormat="1" applyFont="1" applyFill="1" applyBorder="1" applyAlignment="1">
      <alignment horizontal="center" vertical="center" wrapText="1"/>
    </xf>
    <xf numFmtId="0" fontId="7" fillId="2" borderId="28" xfId="0" applyFont="1" applyFill="1" applyBorder="1" applyAlignment="1">
      <alignment horizontal="justify" vertical="top" wrapText="1"/>
    </xf>
    <xf numFmtId="0" fontId="7" fillId="2" borderId="25" xfId="0" applyFont="1" applyFill="1" applyBorder="1" applyAlignment="1">
      <alignment horizontal="center" vertical="center"/>
    </xf>
    <xf numFmtId="166" fontId="7" fillId="2" borderId="25" xfId="0" applyNumberFormat="1" applyFont="1" applyFill="1" applyBorder="1" applyAlignment="1">
      <alignment horizontal="center"/>
    </xf>
    <xf numFmtId="0" fontId="7" fillId="2" borderId="25" xfId="0" applyFont="1" applyFill="1" applyBorder="1" applyAlignment="1">
      <alignment horizontal="justify" vertical="center" wrapText="1"/>
    </xf>
    <xf numFmtId="0" fontId="7" fillId="2" borderId="25" xfId="0" applyFont="1" applyFill="1" applyBorder="1" applyAlignment="1">
      <alignment horizontal="left" vertical="center"/>
    </xf>
    <xf numFmtId="0" fontId="7" fillId="2" borderId="26" xfId="0" applyFont="1" applyFill="1" applyBorder="1" applyAlignment="1">
      <alignment horizontal="left" vertical="center"/>
    </xf>
    <xf numFmtId="0" fontId="7" fillId="2" borderId="23" xfId="0" applyFont="1" applyFill="1" applyBorder="1" applyAlignment="1">
      <alignment horizontal="left" vertical="center"/>
    </xf>
    <xf numFmtId="0" fontId="7" fillId="2" borderId="17" xfId="0" applyFont="1" applyFill="1" applyBorder="1" applyAlignment="1">
      <alignment horizontal="left" vertical="center"/>
    </xf>
    <xf numFmtId="0" fontId="7" fillId="2" borderId="25" xfId="0" applyFont="1" applyFill="1" applyBorder="1" applyAlignment="1">
      <alignment wrapText="1"/>
    </xf>
    <xf numFmtId="0" fontId="7" fillId="2" borderId="29" xfId="0" applyFont="1" applyFill="1" applyBorder="1" applyAlignment="1">
      <alignment horizontal="justify" vertical="top" wrapText="1"/>
    </xf>
    <xf numFmtId="49" fontId="7" fillId="2" borderId="28" xfId="0" applyNumberFormat="1" applyFont="1" applyFill="1" applyBorder="1" applyAlignment="1">
      <alignment horizontal="center" vertical="center" wrapText="1"/>
    </xf>
    <xf numFmtId="164" fontId="7" fillId="15" borderId="35" xfId="4" applyNumberFormat="1" applyFont="1" applyFill="1" applyBorder="1" applyAlignment="1" applyProtection="1">
      <alignment horizontal="center" vertical="center" wrapText="1"/>
      <protection locked="0"/>
    </xf>
    <xf numFmtId="0" fontId="7" fillId="20" borderId="35" xfId="0" applyFont="1" applyFill="1" applyBorder="1" applyAlignment="1" applyProtection="1">
      <alignment horizontal="center" vertical="center" wrapText="1"/>
      <protection locked="0"/>
    </xf>
    <xf numFmtId="0" fontId="7" fillId="14" borderId="35" xfId="0" applyFont="1" applyFill="1" applyBorder="1" applyAlignment="1" applyProtection="1">
      <alignment horizontal="center" vertical="center"/>
      <protection locked="0"/>
    </xf>
    <xf numFmtId="14" fontId="7" fillId="14" borderId="35" xfId="0" applyNumberFormat="1" applyFont="1" applyFill="1" applyBorder="1" applyAlignment="1" applyProtection="1">
      <alignment horizontal="center" vertical="center"/>
      <protection locked="0"/>
    </xf>
    <xf numFmtId="0" fontId="7" fillId="14" borderId="35" xfId="0" applyFont="1" applyFill="1" applyBorder="1" applyAlignment="1">
      <alignment horizontal="justify" vertical="center" wrapText="1"/>
    </xf>
    <xf numFmtId="0" fontId="7" fillId="14" borderId="35" xfId="7" applyFont="1" applyFill="1" applyBorder="1" applyAlignment="1" applyProtection="1">
      <alignment horizontal="center" vertical="center"/>
      <protection locked="0"/>
    </xf>
    <xf numFmtId="0" fontId="7" fillId="14" borderId="35" xfId="0" applyFont="1" applyFill="1" applyBorder="1" applyAlignment="1">
      <alignment horizontal="justify" vertical="center"/>
    </xf>
    <xf numFmtId="0" fontId="7" fillId="7" borderId="35" xfId="0" applyFont="1" applyFill="1" applyBorder="1" applyAlignment="1">
      <alignment horizontal="center" vertical="center"/>
    </xf>
    <xf numFmtId="0" fontId="7" fillId="14" borderId="35" xfId="0" applyFont="1" applyFill="1" applyBorder="1" applyAlignment="1">
      <alignment horizontal="left" vertical="center" wrapText="1"/>
    </xf>
    <xf numFmtId="0" fontId="7" fillId="14" borderId="35" xfId="0" applyFont="1" applyFill="1" applyBorder="1" applyAlignment="1">
      <alignment horizontal="center" vertical="center" wrapText="1"/>
    </xf>
    <xf numFmtId="0" fontId="7" fillId="20" borderId="35" xfId="0" applyFont="1" applyFill="1" applyBorder="1" applyAlignment="1">
      <alignment horizontal="center" vertical="center" wrapText="1"/>
    </xf>
    <xf numFmtId="0" fontId="7" fillId="20" borderId="35" xfId="0" applyFont="1" applyFill="1" applyBorder="1" applyAlignment="1">
      <alignment horizontal="left" vertical="center" wrapText="1"/>
    </xf>
    <xf numFmtId="164" fontId="7" fillId="15" borderId="41" xfId="4" applyNumberFormat="1" applyFont="1" applyFill="1" applyBorder="1" applyAlignment="1" applyProtection="1">
      <alignment horizontal="center" vertical="center" wrapText="1"/>
      <protection locked="0"/>
    </xf>
    <xf numFmtId="0" fontId="7" fillId="20" borderId="41" xfId="0" applyFont="1" applyFill="1" applyBorder="1" applyAlignment="1">
      <alignment horizontal="left" vertical="center" wrapText="1"/>
    </xf>
    <xf numFmtId="164" fontId="7" fillId="15" borderId="45" xfId="4" applyNumberFormat="1" applyFont="1" applyFill="1" applyBorder="1" applyAlignment="1" applyProtection="1">
      <alignment horizontal="center" vertical="center" wrapText="1"/>
      <protection locked="0"/>
    </xf>
    <xf numFmtId="175" fontId="7" fillId="2" borderId="39" xfId="0" applyNumberFormat="1" applyFont="1" applyFill="1" applyBorder="1" applyAlignment="1">
      <alignment horizontal="center" vertical="center" wrapText="1"/>
    </xf>
    <xf numFmtId="175" fontId="7" fillId="2" borderId="41" xfId="0" applyNumberFormat="1" applyFont="1" applyFill="1" applyBorder="1" applyAlignment="1">
      <alignment horizontal="center" vertical="center"/>
    </xf>
    <xf numFmtId="0" fontId="7" fillId="10" borderId="0" xfId="0" applyFont="1" applyFill="1" applyAlignment="1">
      <alignment vertical="center" wrapText="1"/>
    </xf>
    <xf numFmtId="174" fontId="7" fillId="4" borderId="41" xfId="10" applyNumberFormat="1" applyFont="1" applyFill="1" applyBorder="1" applyAlignment="1" applyProtection="1">
      <alignment horizontal="center" vertical="center" wrapText="1"/>
    </xf>
    <xf numFmtId="1" fontId="7" fillId="4" borderId="41" xfId="0" applyNumberFormat="1" applyFont="1" applyFill="1" applyBorder="1" applyAlignment="1">
      <alignment horizontal="center" vertical="center"/>
    </xf>
    <xf numFmtId="0" fontId="7" fillId="10" borderId="0" xfId="0" applyFont="1" applyFill="1" applyAlignment="1">
      <alignment horizontal="left" vertical="center" wrapText="1"/>
    </xf>
    <xf numFmtId="0" fontId="7" fillId="2" borderId="42" xfId="0" applyFont="1" applyFill="1" applyBorder="1" applyAlignment="1">
      <alignment horizontal="center" vertical="center"/>
    </xf>
    <xf numFmtId="166" fontId="7" fillId="5" borderId="42" xfId="0" applyNumberFormat="1" applyFont="1" applyFill="1" applyBorder="1" applyAlignment="1">
      <alignment horizontal="center" vertical="center"/>
    </xf>
    <xf numFmtId="174" fontId="7" fillId="10" borderId="41" xfId="10" applyNumberFormat="1" applyFont="1" applyFill="1" applyBorder="1" applyAlignment="1" applyProtection="1">
      <alignment horizontal="center" vertical="center" wrapText="1"/>
    </xf>
    <xf numFmtId="0" fontId="7" fillId="10" borderId="35" xfId="0" applyFont="1" applyFill="1" applyBorder="1" applyAlignment="1">
      <alignment wrapText="1"/>
    </xf>
    <xf numFmtId="0" fontId="7" fillId="11" borderId="41" xfId="7" applyFont="1" applyFill="1" applyBorder="1" applyAlignment="1">
      <alignment horizontal="left" vertical="center" wrapText="1"/>
    </xf>
    <xf numFmtId="3" fontId="7" fillId="11" borderId="41" xfId="7" applyNumberFormat="1" applyFont="1" applyFill="1" applyBorder="1" applyAlignment="1">
      <alignment horizontal="center" vertical="center" wrapText="1"/>
    </xf>
    <xf numFmtId="1" fontId="7" fillId="11" borderId="41" xfId="7" applyNumberFormat="1" applyFont="1" applyFill="1" applyBorder="1" applyAlignment="1">
      <alignment horizontal="center" vertical="center" wrapText="1"/>
    </xf>
    <xf numFmtId="0" fontId="7" fillId="13" borderId="41" xfId="0" applyFont="1" applyFill="1" applyBorder="1" applyAlignment="1">
      <alignment horizontal="left" vertical="center" wrapText="1"/>
    </xf>
    <xf numFmtId="1" fontId="7" fillId="13" borderId="41" xfId="10" applyNumberFormat="1" applyFont="1" applyFill="1" applyBorder="1" applyAlignment="1" applyProtection="1">
      <alignment horizontal="center" vertical="center" wrapText="1"/>
    </xf>
    <xf numFmtId="0" fontId="7" fillId="13" borderId="41" xfId="0" applyFont="1" applyFill="1" applyBorder="1" applyAlignment="1">
      <alignment horizontal="center" vertical="center" wrapText="1"/>
    </xf>
    <xf numFmtId="0" fontId="7" fillId="13" borderId="41" xfId="0" applyFont="1" applyFill="1" applyBorder="1" applyAlignment="1">
      <alignment wrapText="1"/>
    </xf>
    <xf numFmtId="175" fontId="7" fillId="13" borderId="41" xfId="0" applyNumberFormat="1" applyFont="1" applyFill="1" applyBorder="1" applyAlignment="1">
      <alignment horizontal="right" vertical="center" wrapText="1"/>
    </xf>
    <xf numFmtId="0" fontId="7" fillId="10" borderId="41" xfId="0" applyFont="1" applyFill="1" applyBorder="1" applyAlignment="1">
      <alignment wrapText="1"/>
    </xf>
    <xf numFmtId="0" fontId="7" fillId="13" borderId="42" xfId="0" applyFont="1" applyFill="1" applyBorder="1" applyAlignment="1">
      <alignment horizontal="left" vertical="center" wrapText="1"/>
    </xf>
    <xf numFmtId="0" fontId="7" fillId="10" borderId="41" xfId="0" applyFont="1" applyFill="1" applyBorder="1" applyAlignment="1">
      <alignment horizontal="left" vertical="center" wrapText="1"/>
    </xf>
    <xf numFmtId="1" fontId="7" fillId="10" borderId="41" xfId="10" applyNumberFormat="1" applyFont="1" applyFill="1" applyBorder="1" applyAlignment="1" applyProtection="1">
      <alignment horizontal="center" vertical="center" wrapText="1"/>
    </xf>
    <xf numFmtId="0" fontId="7" fillId="2" borderId="0" xfId="6" applyFont="1" applyFill="1" applyAlignment="1">
      <alignment wrapText="1"/>
    </xf>
    <xf numFmtId="0" fontId="7" fillId="3" borderId="51" xfId="0" applyFont="1" applyFill="1" applyBorder="1" applyAlignment="1">
      <alignment wrapText="1"/>
    </xf>
    <xf numFmtId="0" fontId="7" fillId="3" borderId="51" xfId="0" applyFont="1" applyFill="1" applyBorder="1" applyAlignment="1">
      <alignment horizontal="left" wrapText="1"/>
    </xf>
    <xf numFmtId="0" fontId="7" fillId="3" borderId="51" xfId="0" applyFont="1" applyFill="1" applyBorder="1" applyAlignment="1">
      <alignment horizontal="center" wrapText="1"/>
    </xf>
    <xf numFmtId="0" fontId="7" fillId="2" borderId="51" xfId="0" applyFont="1" applyFill="1" applyBorder="1" applyAlignment="1">
      <alignment wrapText="1"/>
    </xf>
    <xf numFmtId="3" fontId="7" fillId="2" borderId="51" xfId="0" applyNumberFormat="1" applyFont="1" applyFill="1" applyBorder="1" applyAlignment="1">
      <alignment wrapText="1"/>
    </xf>
    <xf numFmtId="0" fontId="7" fillId="2" borderId="51" xfId="0" applyFont="1" applyFill="1" applyBorder="1" applyAlignment="1">
      <alignment horizontal="center" vertical="center" wrapText="1"/>
    </xf>
    <xf numFmtId="176" fontId="7" fillId="2" borderId="51" xfId="0" applyNumberFormat="1" applyFont="1" applyFill="1" applyBorder="1" applyAlignment="1">
      <alignment wrapText="1"/>
    </xf>
    <xf numFmtId="166" fontId="7" fillId="2" borderId="51" xfId="0" applyNumberFormat="1" applyFont="1" applyFill="1" applyBorder="1" applyAlignment="1">
      <alignment wrapText="1"/>
    </xf>
    <xf numFmtId="0" fontId="7" fillId="6" borderId="51" xfId="0" applyFont="1" applyFill="1" applyBorder="1" applyAlignment="1">
      <alignment horizontal="center" wrapText="1"/>
    </xf>
    <xf numFmtId="0" fontId="8" fillId="6" borderId="51" xfId="0" applyFont="1" applyFill="1" applyBorder="1" applyAlignment="1">
      <alignment horizontal="center" vertical="center" wrapText="1"/>
    </xf>
    <xf numFmtId="0" fontId="7" fillId="6" borderId="51" xfId="0" applyFont="1" applyFill="1" applyBorder="1" applyAlignment="1">
      <alignment wrapText="1"/>
    </xf>
    <xf numFmtId="0" fontId="7" fillId="10" borderId="39" xfId="0" applyFont="1" applyFill="1" applyBorder="1" applyAlignment="1">
      <alignment vertical="center" wrapText="1"/>
    </xf>
    <xf numFmtId="0" fontId="7" fillId="2" borderId="0" xfId="0" applyFont="1" applyFill="1" applyBorder="1" applyAlignment="1">
      <alignment horizontal="center" vertical="center" wrapText="1"/>
    </xf>
    <xf numFmtId="0" fontId="7" fillId="11" borderId="43" xfId="0" applyFont="1" applyFill="1" applyBorder="1" applyAlignment="1">
      <alignment horizontal="center" vertical="center" wrapText="1"/>
    </xf>
    <xf numFmtId="0" fontId="7" fillId="2" borderId="35" xfId="0" applyFont="1" applyFill="1" applyBorder="1" applyAlignment="1">
      <alignment wrapText="1"/>
    </xf>
    <xf numFmtId="176" fontId="7" fillId="2" borderId="35" xfId="0" applyNumberFormat="1" applyFont="1" applyFill="1" applyBorder="1" applyAlignment="1">
      <alignment wrapText="1"/>
    </xf>
    <xf numFmtId="166" fontId="7" fillId="2" borderId="35" xfId="0" applyNumberFormat="1" applyFont="1" applyFill="1" applyBorder="1" applyAlignment="1">
      <alignment wrapText="1"/>
    </xf>
    <xf numFmtId="0" fontId="7" fillId="6" borderId="35" xfId="0" applyFont="1" applyFill="1" applyBorder="1" applyAlignment="1">
      <alignment horizontal="center" wrapText="1"/>
    </xf>
    <xf numFmtId="0" fontId="7" fillId="6" borderId="35" xfId="0" applyFont="1" applyFill="1" applyBorder="1" applyAlignment="1">
      <alignment wrapText="1"/>
    </xf>
    <xf numFmtId="0" fontId="7" fillId="3" borderId="35" xfId="0" applyFont="1" applyFill="1" applyBorder="1" applyAlignment="1">
      <alignment wrapText="1"/>
    </xf>
    <xf numFmtId="0" fontId="7" fillId="3" borderId="35" xfId="0" applyFont="1" applyFill="1" applyBorder="1" applyAlignment="1">
      <alignment horizontal="left" wrapText="1"/>
    </xf>
    <xf numFmtId="0" fontId="7" fillId="3" borderId="35" xfId="0" applyFont="1" applyFill="1" applyBorder="1" applyAlignment="1">
      <alignment horizontal="center" wrapText="1"/>
    </xf>
    <xf numFmtId="3" fontId="7" fillId="2" borderId="35" xfId="0" applyNumberFormat="1" applyFont="1" applyFill="1" applyBorder="1" applyAlignment="1">
      <alignment wrapText="1"/>
    </xf>
    <xf numFmtId="0" fontId="7" fillId="2" borderId="35" xfId="0" applyFont="1" applyFill="1" applyBorder="1" applyAlignment="1">
      <alignment horizontal="center" vertical="center" wrapText="1"/>
    </xf>
    <xf numFmtId="0" fontId="8" fillId="6" borderId="35" xfId="0" applyFont="1" applyFill="1" applyBorder="1" applyAlignment="1">
      <alignment horizontal="center" vertical="center" wrapText="1"/>
    </xf>
    <xf numFmtId="0" fontId="7" fillId="10" borderId="35" xfId="0" applyFont="1" applyFill="1" applyBorder="1" applyAlignment="1">
      <alignment horizontal="center" vertical="center" wrapText="1"/>
    </xf>
    <xf numFmtId="0" fontId="7" fillId="2" borderId="37" xfId="0" applyFont="1" applyFill="1" applyBorder="1" applyAlignment="1">
      <alignment wrapText="1"/>
    </xf>
    <xf numFmtId="175" fontId="7" fillId="13" borderId="35" xfId="0" applyNumberFormat="1" applyFont="1" applyFill="1" applyBorder="1" applyAlignment="1">
      <alignment horizontal="right" vertical="center" wrapText="1"/>
    </xf>
    <xf numFmtId="174" fontId="7" fillId="13" borderId="41" xfId="10" applyNumberFormat="1" applyFont="1" applyFill="1" applyBorder="1" applyAlignment="1" applyProtection="1">
      <alignment horizontal="center" vertical="center" wrapText="1"/>
    </xf>
    <xf numFmtId="0" fontId="7" fillId="10" borderId="47" xfId="0" applyFont="1" applyFill="1" applyBorder="1" applyAlignment="1">
      <alignment vertical="center" wrapText="1"/>
    </xf>
    <xf numFmtId="166" fontId="7" fillId="2" borderId="0" xfId="0" applyNumberFormat="1" applyFont="1" applyFill="1" applyAlignment="1">
      <alignment wrapText="1"/>
    </xf>
    <xf numFmtId="0" fontId="7" fillId="2" borderId="35" xfId="0" applyFont="1" applyFill="1" applyBorder="1" applyAlignment="1">
      <alignment horizontal="left" vertical="center" wrapText="1"/>
    </xf>
    <xf numFmtId="3" fontId="7" fillId="10" borderId="44" xfId="10" applyNumberFormat="1" applyFont="1" applyFill="1" applyBorder="1" applyAlignment="1" applyProtection="1">
      <alignment horizontal="center" vertical="center" wrapText="1"/>
    </xf>
    <xf numFmtId="0" fontId="7" fillId="10" borderId="35" xfId="0" applyFont="1" applyFill="1" applyBorder="1" applyAlignment="1">
      <alignment horizontal="justify" vertical="center" wrapText="1"/>
    </xf>
    <xf numFmtId="174" fontId="7" fillId="10" borderId="45" xfId="10" applyNumberFormat="1" applyFont="1" applyFill="1" applyBorder="1" applyAlignment="1" applyProtection="1">
      <alignment horizontal="center" vertical="center" wrapText="1"/>
    </xf>
    <xf numFmtId="0" fontId="7" fillId="2" borderId="51" xfId="0" applyFont="1" applyFill="1" applyBorder="1" applyAlignment="1">
      <alignment vertical="center" wrapText="1"/>
    </xf>
    <xf numFmtId="3" fontId="7" fillId="2" borderId="51" xfId="0" applyNumberFormat="1" applyFont="1" applyFill="1" applyBorder="1" applyAlignment="1">
      <alignment horizontal="center" vertical="center" wrapText="1"/>
    </xf>
    <xf numFmtId="0" fontId="7" fillId="11" borderId="46" xfId="0" applyFont="1" applyFill="1" applyBorder="1" applyAlignment="1">
      <alignment horizontal="center" vertical="center" wrapText="1"/>
    </xf>
    <xf numFmtId="0" fontId="7" fillId="2" borderId="23" xfId="0" applyFont="1" applyFill="1" applyBorder="1" applyAlignment="1">
      <alignment vertical="center" wrapText="1"/>
    </xf>
    <xf numFmtId="174" fontId="7" fillId="10" borderId="52" xfId="10" applyNumberFormat="1" applyFont="1" applyFill="1" applyBorder="1" applyAlignment="1" applyProtection="1">
      <alignment horizontal="center" vertical="center" wrapText="1"/>
    </xf>
    <xf numFmtId="0" fontId="7" fillId="11" borderId="50" xfId="0" applyFont="1" applyFill="1" applyBorder="1" applyAlignment="1">
      <alignment horizontal="center" vertical="center" wrapText="1"/>
    </xf>
    <xf numFmtId="0" fontId="7" fillId="2" borderId="36" xfId="0" applyFont="1" applyFill="1" applyBorder="1" applyAlignment="1">
      <alignment wrapText="1"/>
    </xf>
    <xf numFmtId="175" fontId="7" fillId="13" borderId="36" xfId="0" applyNumberFormat="1" applyFont="1" applyFill="1" applyBorder="1" applyAlignment="1">
      <alignment horizontal="right" vertical="center" wrapText="1"/>
    </xf>
    <xf numFmtId="166" fontId="7" fillId="2" borderId="36" xfId="0" applyNumberFormat="1" applyFont="1" applyFill="1" applyBorder="1" applyAlignment="1">
      <alignment wrapText="1"/>
    </xf>
    <xf numFmtId="0" fontId="7" fillId="11" borderId="35" xfId="0" applyFont="1" applyFill="1" applyBorder="1" applyAlignment="1">
      <alignment vertical="center" wrapText="1"/>
    </xf>
    <xf numFmtId="3" fontId="7" fillId="11" borderId="35" xfId="0" applyNumberFormat="1" applyFont="1" applyFill="1" applyBorder="1" applyAlignment="1">
      <alignment horizontal="center" vertical="center" wrapText="1"/>
    </xf>
    <xf numFmtId="0" fontId="7" fillId="11" borderId="35" xfId="0" applyFont="1" applyFill="1" applyBorder="1" applyAlignment="1">
      <alignment horizontal="center" vertical="center" wrapText="1"/>
    </xf>
    <xf numFmtId="0" fontId="7" fillId="11" borderId="35" xfId="0" applyFont="1" applyFill="1" applyBorder="1" applyAlignment="1">
      <alignment wrapText="1"/>
    </xf>
    <xf numFmtId="14" fontId="7" fillId="2" borderId="35" xfId="0" applyNumberFormat="1" applyFont="1" applyFill="1" applyBorder="1" applyAlignment="1">
      <alignment vertical="center" wrapText="1"/>
    </xf>
    <xf numFmtId="166" fontId="7" fillId="2" borderId="35" xfId="0" applyNumberFormat="1" applyFont="1" applyFill="1" applyBorder="1" applyAlignment="1">
      <alignment vertical="center" wrapText="1"/>
    </xf>
    <xf numFmtId="0" fontId="7" fillId="2" borderId="35" xfId="0" applyFont="1" applyFill="1" applyBorder="1" applyAlignment="1">
      <alignment vertical="center" wrapText="1"/>
    </xf>
    <xf numFmtId="3" fontId="7" fillId="2" borderId="35" xfId="0" applyNumberFormat="1" applyFont="1" applyFill="1" applyBorder="1" applyAlignment="1">
      <alignment horizontal="center" vertical="center" wrapText="1"/>
    </xf>
    <xf numFmtId="0" fontId="7" fillId="10" borderId="44" xfId="0" applyFont="1" applyFill="1" applyBorder="1" applyAlignment="1">
      <alignment horizontal="center" vertical="center" wrapText="1"/>
    </xf>
    <xf numFmtId="0" fontId="7" fillId="6" borderId="17" xfId="0" applyFont="1" applyFill="1" applyBorder="1" applyAlignment="1">
      <alignment horizontal="center" wrapText="1"/>
    </xf>
    <xf numFmtId="0" fontId="7" fillId="2" borderId="36" xfId="0" applyFont="1" applyFill="1" applyBorder="1" applyAlignment="1">
      <alignment horizontal="center" vertical="center" wrapText="1"/>
    </xf>
    <xf numFmtId="0" fontId="8" fillId="2" borderId="1" xfId="0" applyFont="1" applyFill="1" applyBorder="1" applyAlignment="1">
      <alignment horizontal="center" vertical="center" wrapText="1"/>
    </xf>
    <xf numFmtId="166" fontId="8" fillId="2" borderId="1" xfId="0" applyNumberFormat="1" applyFont="1" applyFill="1" applyBorder="1" applyAlignment="1">
      <alignment horizontal="center" vertical="center" wrapText="1"/>
    </xf>
    <xf numFmtId="0" fontId="7" fillId="2" borderId="0" xfId="0" applyFont="1" applyFill="1"/>
    <xf numFmtId="0" fontId="7" fillId="2" borderId="1" xfId="0" applyFont="1" applyFill="1" applyBorder="1" applyAlignment="1">
      <alignment vertical="center"/>
    </xf>
    <xf numFmtId="14" fontId="7" fillId="2" borderId="1" xfId="0" applyNumberFormat="1" applyFont="1" applyFill="1" applyBorder="1" applyAlignment="1">
      <alignment horizontal="center" vertical="center" wrapText="1"/>
    </xf>
    <xf numFmtId="166" fontId="7" fillId="2" borderId="1" xfId="1" applyNumberFormat="1" applyFont="1" applyFill="1" applyBorder="1" applyAlignment="1">
      <alignment horizontal="center" vertical="center" wrapText="1"/>
    </xf>
    <xf numFmtId="177" fontId="7" fillId="2" borderId="0" xfId="0" applyNumberFormat="1" applyFont="1" applyFill="1"/>
    <xf numFmtId="1" fontId="7" fillId="2" borderId="6" xfId="5" applyNumberFormat="1" applyFont="1" applyFill="1" applyBorder="1" applyAlignment="1" applyProtection="1">
      <alignment horizontal="right" vertical="center" wrapText="1"/>
      <protection locked="0"/>
    </xf>
    <xf numFmtId="0" fontId="7" fillId="10" borderId="6" xfId="4" applyFont="1" applyFill="1" applyBorder="1" applyAlignment="1">
      <alignment horizontal="justify" vertical="center" wrapText="1"/>
    </xf>
    <xf numFmtId="0" fontId="7" fillId="2" borderId="6" xfId="4" applyFont="1" applyFill="1" applyBorder="1" applyAlignment="1" applyProtection="1">
      <alignment horizontal="justify" vertical="center" wrapText="1"/>
      <protection locked="0"/>
    </xf>
    <xf numFmtId="0" fontId="7" fillId="2" borderId="7" xfId="4" applyFont="1" applyFill="1" applyBorder="1" applyAlignment="1" applyProtection="1">
      <alignment horizontal="justify" vertical="center" wrapText="1"/>
      <protection locked="0"/>
    </xf>
    <xf numFmtId="0" fontId="7" fillId="10" borderId="7" xfId="4" applyFont="1" applyFill="1" applyBorder="1" applyAlignment="1">
      <alignment horizontal="justify" vertical="center" wrapText="1"/>
    </xf>
    <xf numFmtId="0" fontId="7" fillId="2" borderId="8" xfId="0" applyFont="1" applyFill="1" applyBorder="1" applyAlignment="1">
      <alignment vertical="center" wrapText="1"/>
    </xf>
    <xf numFmtId="0" fontId="7" fillId="2" borderId="8" xfId="0" applyNumberFormat="1" applyFont="1" applyFill="1" applyBorder="1" applyAlignment="1">
      <alignment horizontal="justify" vertical="center" wrapText="1"/>
    </xf>
    <xf numFmtId="0" fontId="7" fillId="2" borderId="9" xfId="0" applyFont="1" applyFill="1" applyBorder="1" applyAlignment="1">
      <alignment vertical="center" wrapText="1"/>
    </xf>
    <xf numFmtId="0" fontId="7" fillId="2" borderId="11" xfId="0" applyFont="1" applyFill="1" applyBorder="1" applyAlignment="1">
      <alignment vertical="center" wrapText="1"/>
    </xf>
    <xf numFmtId="1" fontId="7" fillId="2" borderId="11" xfId="5" applyNumberFormat="1" applyFont="1" applyFill="1" applyBorder="1" applyAlignment="1" applyProtection="1">
      <alignment horizontal="right" vertical="center" wrapText="1"/>
    </xf>
    <xf numFmtId="0" fontId="7" fillId="2" borderId="11" xfId="4" applyFont="1" applyFill="1" applyBorder="1" applyAlignment="1">
      <alignment horizontal="justify" vertical="center" wrapText="1"/>
    </xf>
    <xf numFmtId="0" fontId="7" fillId="2" borderId="11" xfId="0" applyNumberFormat="1" applyFont="1" applyFill="1" applyBorder="1" applyAlignment="1">
      <alignment horizontal="justify" vertical="center" wrapText="1"/>
    </xf>
    <xf numFmtId="164" fontId="7" fillId="2" borderId="11" xfId="3" applyNumberFormat="1" applyFont="1" applyFill="1" applyBorder="1" applyAlignment="1" applyProtection="1">
      <alignment horizontal="center" vertical="center" wrapText="1"/>
      <protection locked="0"/>
    </xf>
    <xf numFmtId="0" fontId="7" fillId="2" borderId="10" xfId="0" applyFont="1" applyFill="1" applyBorder="1" applyAlignment="1">
      <alignment vertical="center" wrapText="1"/>
    </xf>
    <xf numFmtId="0" fontId="7" fillId="2" borderId="4" xfId="0" applyFont="1" applyFill="1" applyBorder="1" applyAlignment="1">
      <alignment vertical="center" wrapText="1"/>
    </xf>
    <xf numFmtId="1" fontId="7" fillId="2" borderId="4" xfId="5" applyNumberFormat="1" applyFont="1" applyFill="1" applyBorder="1" applyAlignment="1" applyProtection="1">
      <alignment horizontal="right" vertical="center" wrapText="1"/>
    </xf>
    <xf numFmtId="0" fontId="7" fillId="2" borderId="4" xfId="4" applyFont="1" applyFill="1" applyBorder="1" applyAlignment="1">
      <alignment horizontal="justify" vertical="center" wrapText="1"/>
    </xf>
    <xf numFmtId="0" fontId="7" fillId="2" borderId="12" xfId="0" applyFont="1" applyFill="1" applyBorder="1" applyAlignment="1">
      <alignment vertical="center" wrapText="1"/>
    </xf>
    <xf numFmtId="1" fontId="7" fillId="2" borderId="12" xfId="5" applyNumberFormat="1" applyFont="1" applyFill="1" applyBorder="1" applyAlignment="1" applyProtection="1">
      <alignment horizontal="right" vertical="center" wrapText="1"/>
    </xf>
    <xf numFmtId="0" fontId="7" fillId="2" borderId="12" xfId="0" applyNumberFormat="1" applyFont="1" applyFill="1" applyBorder="1" applyAlignment="1">
      <alignment horizontal="justify" vertical="center" wrapText="1"/>
    </xf>
    <xf numFmtId="0" fontId="7" fillId="2" borderId="13" xfId="0" applyFont="1" applyFill="1" applyBorder="1" applyAlignment="1">
      <alignment vertical="center" wrapText="1"/>
    </xf>
    <xf numFmtId="1" fontId="7" fillId="2" borderId="13" xfId="5" applyNumberFormat="1" applyFont="1" applyFill="1" applyBorder="1" applyAlignment="1" applyProtection="1">
      <alignment horizontal="right" vertical="center" wrapText="1"/>
    </xf>
    <xf numFmtId="0" fontId="7" fillId="2" borderId="13" xfId="4" applyFont="1" applyFill="1" applyBorder="1" applyAlignment="1">
      <alignment horizontal="justify" vertical="center" wrapText="1"/>
    </xf>
    <xf numFmtId="0" fontId="7" fillId="2" borderId="13" xfId="0" applyNumberFormat="1" applyFont="1" applyFill="1" applyBorder="1" applyAlignment="1">
      <alignment horizontal="justify" vertical="center" wrapText="1"/>
    </xf>
    <xf numFmtId="164" fontId="7" fillId="2" borderId="13" xfId="3" applyNumberFormat="1" applyFont="1" applyFill="1" applyBorder="1" applyAlignment="1" applyProtection="1">
      <alignment horizontal="center" vertical="center" wrapText="1"/>
      <protection locked="0"/>
    </xf>
    <xf numFmtId="0" fontId="7" fillId="2" borderId="15" xfId="0" applyFont="1" applyFill="1" applyBorder="1" applyAlignment="1">
      <alignment vertical="center" wrapText="1"/>
    </xf>
    <xf numFmtId="0" fontId="7" fillId="2" borderId="15" xfId="0" applyNumberFormat="1" applyFont="1" applyFill="1" applyBorder="1" applyAlignment="1">
      <alignment horizontal="justify" vertical="center" wrapText="1"/>
    </xf>
    <xf numFmtId="0" fontId="7" fillId="2" borderId="6" xfId="0" applyFont="1" applyFill="1" applyBorder="1" applyAlignment="1">
      <alignment vertical="center" wrapText="1"/>
    </xf>
    <xf numFmtId="0" fontId="7" fillId="2" borderId="6" xfId="0" applyNumberFormat="1" applyFont="1" applyFill="1" applyBorder="1" applyAlignment="1">
      <alignment horizontal="justify" vertical="center" wrapText="1"/>
    </xf>
    <xf numFmtId="0" fontId="7" fillId="2" borderId="10" xfId="4" applyFont="1" applyFill="1" applyBorder="1" applyAlignment="1">
      <alignment horizontal="justify" vertical="center" wrapText="1"/>
    </xf>
    <xf numFmtId="0" fontId="7" fillId="2" borderId="10" xfId="0" applyNumberFormat="1" applyFont="1" applyFill="1" applyBorder="1" applyAlignment="1">
      <alignment horizontal="justify" vertical="center" wrapText="1"/>
    </xf>
    <xf numFmtId="166" fontId="7" fillId="2" borderId="0" xfId="0" applyNumberFormat="1" applyFont="1" applyFill="1"/>
    <xf numFmtId="0" fontId="7" fillId="2" borderId="1" xfId="0" applyNumberFormat="1" applyFont="1" applyFill="1" applyBorder="1" applyAlignment="1" applyProtection="1">
      <alignment horizontal="center" vertical="center" wrapText="1"/>
      <protection locked="0"/>
    </xf>
    <xf numFmtId="0" fontId="8" fillId="2" borderId="1" xfId="0" applyFont="1" applyFill="1" applyBorder="1" applyAlignment="1" applyProtection="1">
      <alignment horizontal="left" vertical="center" wrapText="1"/>
      <protection locked="0"/>
    </xf>
    <xf numFmtId="14" fontId="7" fillId="2" borderId="1" xfId="0" applyNumberFormat="1" applyFont="1" applyFill="1" applyBorder="1" applyAlignment="1" applyProtection="1">
      <alignment vertical="center"/>
      <protection locked="0"/>
    </xf>
    <xf numFmtId="166" fontId="7" fillId="2" borderId="1" xfId="2" applyNumberFormat="1" applyFont="1" applyFill="1" applyBorder="1" applyAlignment="1" applyProtection="1">
      <alignment vertical="center"/>
      <protection locked="0"/>
    </xf>
    <xf numFmtId="166" fontId="7" fillId="2" borderId="1" xfId="2" applyNumberFormat="1" applyFont="1" applyFill="1" applyBorder="1" applyAlignment="1">
      <alignment vertical="center"/>
    </xf>
    <xf numFmtId="0" fontId="7" fillId="2" borderId="1" xfId="0" applyNumberFormat="1" applyFont="1" applyFill="1" applyBorder="1" applyAlignment="1">
      <alignment horizontal="center" vertical="center"/>
    </xf>
    <xf numFmtId="0" fontId="8" fillId="2" borderId="1" xfId="0" applyFont="1" applyFill="1" applyBorder="1" applyAlignment="1" applyProtection="1">
      <alignment vertical="center" wrapText="1"/>
      <protection locked="0"/>
    </xf>
    <xf numFmtId="0" fontId="7" fillId="2" borderId="1" xfId="0" applyNumberFormat="1" applyFont="1" applyFill="1" applyBorder="1" applyAlignment="1" applyProtection="1">
      <alignment horizontal="center" vertical="center"/>
      <protection locked="0"/>
    </xf>
    <xf numFmtId="3" fontId="7" fillId="2" borderId="1" xfId="0" applyNumberFormat="1" applyFont="1" applyFill="1" applyBorder="1" applyAlignment="1" applyProtection="1">
      <alignment horizontal="center" vertical="center" wrapText="1"/>
      <protection locked="0"/>
    </xf>
    <xf numFmtId="1" fontId="7" fillId="2" borderId="1" xfId="0" applyNumberFormat="1" applyFont="1" applyFill="1" applyBorder="1" applyAlignment="1" applyProtection="1">
      <alignment horizontal="center" vertical="center" wrapText="1"/>
      <protection locked="0"/>
    </xf>
    <xf numFmtId="3" fontId="7" fillId="2" borderId="1" xfId="0" applyNumberFormat="1" applyFont="1" applyFill="1" applyBorder="1"/>
    <xf numFmtId="0" fontId="7" fillId="2" borderId="1" xfId="0" applyFont="1" applyFill="1" applyBorder="1" applyAlignment="1">
      <alignment horizontal="center" vertical="justify"/>
    </xf>
    <xf numFmtId="0" fontId="7" fillId="2" borderId="16" xfId="0" applyFont="1" applyFill="1" applyBorder="1" applyAlignment="1">
      <alignment horizontal="center" vertical="center"/>
    </xf>
    <xf numFmtId="1" fontId="7" fillId="2" borderId="2" xfId="0" applyNumberFormat="1" applyFont="1" applyFill="1" applyBorder="1" applyAlignment="1">
      <alignment horizontal="justify" vertical="justify"/>
    </xf>
    <xf numFmtId="168" fontId="7" fillId="2" borderId="1" xfId="0" applyNumberFormat="1" applyFont="1" applyFill="1" applyBorder="1" applyAlignment="1">
      <alignment horizontal="center" vertical="center"/>
    </xf>
    <xf numFmtId="0" fontId="7" fillId="2" borderId="1" xfId="0" applyFont="1" applyFill="1" applyBorder="1" applyAlignment="1">
      <alignment horizontal="center" vertical="justify" wrapText="1"/>
    </xf>
    <xf numFmtId="0" fontId="7" fillId="2" borderId="0" xfId="0" applyFont="1" applyFill="1" applyAlignment="1">
      <alignment horizontal="justify" vertical="justify"/>
    </xf>
    <xf numFmtId="1" fontId="7" fillId="2" borderId="17" xfId="0" applyNumberFormat="1" applyFont="1" applyFill="1" applyBorder="1" applyAlignment="1">
      <alignment horizontal="center" vertical="justify"/>
    </xf>
    <xf numFmtId="1" fontId="7" fillId="2" borderId="1" xfId="0" applyNumberFormat="1" applyFont="1" applyFill="1" applyBorder="1" applyAlignment="1">
      <alignment horizontal="justify" vertical="justify"/>
    </xf>
    <xf numFmtId="0" fontId="7" fillId="2" borderId="18" xfId="0" applyFont="1" applyFill="1" applyBorder="1" applyAlignment="1">
      <alignment horizontal="center" vertical="justify"/>
    </xf>
    <xf numFmtId="0" fontId="7" fillId="2" borderId="0" xfId="0" applyFont="1" applyFill="1" applyBorder="1" applyAlignment="1">
      <alignment horizontal="center" vertical="center"/>
    </xf>
    <xf numFmtId="14" fontId="7" fillId="2" borderId="18" xfId="0" applyNumberFormat="1" applyFont="1" applyFill="1" applyBorder="1" applyAlignment="1">
      <alignment horizontal="center" vertical="justify"/>
    </xf>
    <xf numFmtId="1" fontId="7" fillId="2" borderId="18" xfId="0" applyNumberFormat="1" applyFont="1" applyFill="1" applyBorder="1" applyAlignment="1">
      <alignment horizontal="justify" vertical="justify"/>
    </xf>
    <xf numFmtId="166" fontId="7" fillId="2" borderId="18" xfId="0" applyNumberFormat="1" applyFont="1" applyFill="1" applyBorder="1" applyAlignment="1">
      <alignment horizontal="center" vertical="center"/>
    </xf>
    <xf numFmtId="0" fontId="7" fillId="2" borderId="19" xfId="0" applyFont="1" applyFill="1" applyBorder="1" applyAlignment="1">
      <alignment horizontal="center" vertical="justify"/>
    </xf>
    <xf numFmtId="14" fontId="7" fillId="2" borderId="18" xfId="0" applyNumberFormat="1" applyFont="1" applyFill="1" applyBorder="1" applyAlignment="1">
      <alignment horizontal="justify" vertical="justify"/>
    </xf>
    <xf numFmtId="49" fontId="7" fillId="2" borderId="18" xfId="0" applyNumberFormat="1" applyFont="1" applyFill="1" applyBorder="1" applyAlignment="1" applyProtection="1">
      <alignment horizontal="justify" vertical="justify" wrapText="1"/>
      <protection locked="0"/>
    </xf>
    <xf numFmtId="14" fontId="7" fillId="2" borderId="1" xfId="0" applyNumberFormat="1" applyFont="1" applyFill="1" applyBorder="1" applyAlignment="1">
      <alignment horizontal="justify" vertical="justify"/>
    </xf>
    <xf numFmtId="1" fontId="7" fillId="2" borderId="1" xfId="0" applyNumberFormat="1" applyFont="1" applyFill="1" applyBorder="1" applyAlignment="1">
      <alignment horizontal="center" vertical="justify"/>
    </xf>
    <xf numFmtId="0" fontId="7" fillId="2" borderId="1" xfId="0" applyFont="1" applyFill="1" applyBorder="1" applyAlignment="1">
      <alignment horizontal="justify" vertical="justify"/>
    </xf>
    <xf numFmtId="14" fontId="7" fillId="2" borderId="1" xfId="0" applyNumberFormat="1" applyFont="1" applyFill="1" applyBorder="1" applyAlignment="1">
      <alignment horizontal="justify" vertical="center"/>
    </xf>
    <xf numFmtId="166" fontId="7" fillId="2" borderId="1" xfId="0" applyNumberFormat="1" applyFont="1" applyFill="1" applyBorder="1" applyAlignment="1">
      <alignment horizontal="justify" vertical="center"/>
    </xf>
    <xf numFmtId="49" fontId="7" fillId="2" borderId="1" xfId="0" applyNumberFormat="1" applyFont="1" applyFill="1" applyBorder="1" applyAlignment="1" applyProtection="1">
      <alignment horizontal="justify" vertical="justify" wrapText="1"/>
      <protection locked="0"/>
    </xf>
    <xf numFmtId="0" fontId="7" fillId="2" borderId="18" xfId="0" applyFont="1" applyFill="1" applyBorder="1" applyAlignment="1">
      <alignment horizontal="center" vertical="center"/>
    </xf>
    <xf numFmtId="168" fontId="7" fillId="2" borderId="18" xfId="0" applyNumberFormat="1" applyFont="1" applyFill="1" applyBorder="1" applyAlignment="1">
      <alignment horizontal="center" vertical="center"/>
    </xf>
    <xf numFmtId="0" fontId="7" fillId="2" borderId="18" xfId="0" applyFont="1" applyFill="1" applyBorder="1" applyAlignment="1">
      <alignment horizontal="center" vertical="justify" wrapText="1"/>
    </xf>
    <xf numFmtId="0" fontId="8" fillId="2" borderId="1" xfId="0" applyFont="1" applyFill="1" applyBorder="1" applyAlignment="1">
      <alignment horizontal="center" vertical="justify"/>
    </xf>
    <xf numFmtId="0" fontId="8" fillId="2" borderId="1" xfId="0" applyFont="1" applyFill="1" applyBorder="1" applyAlignment="1">
      <alignment vertical="justify"/>
    </xf>
    <xf numFmtId="3" fontId="7" fillId="2" borderId="0" xfId="0" applyNumberFormat="1" applyFont="1" applyFill="1" applyAlignment="1">
      <alignment horizontal="center" vertical="center"/>
    </xf>
    <xf numFmtId="0" fontId="7" fillId="2" borderId="1" xfId="0" applyFont="1" applyFill="1" applyBorder="1" applyAlignment="1">
      <alignment vertical="justify"/>
    </xf>
    <xf numFmtId="0" fontId="8" fillId="2" borderId="0" xfId="0" applyFont="1" applyFill="1" applyAlignment="1">
      <alignment vertical="justify"/>
    </xf>
    <xf numFmtId="0" fontId="7" fillId="2" borderId="18" xfId="0" applyFont="1" applyFill="1" applyBorder="1" applyAlignment="1">
      <alignment vertical="justify"/>
    </xf>
    <xf numFmtId="0" fontId="8" fillId="2" borderId="1" xfId="0" applyFont="1" applyFill="1" applyBorder="1" applyAlignment="1">
      <alignment horizontal="justify" vertical="justify"/>
    </xf>
    <xf numFmtId="0" fontId="7" fillId="2" borderId="17" xfId="0" applyFont="1" applyFill="1" applyBorder="1" applyAlignment="1">
      <alignment horizontal="center" vertical="center"/>
    </xf>
    <xf numFmtId="0" fontId="8" fillId="2" borderId="0" xfId="0" applyFont="1" applyFill="1" applyAlignment="1">
      <alignment horizontal="justify" vertical="justify"/>
    </xf>
    <xf numFmtId="0" fontId="7" fillId="2" borderId="0" xfId="0" applyFont="1" applyFill="1" applyAlignment="1">
      <alignment horizontal="center" vertical="center"/>
    </xf>
    <xf numFmtId="0" fontId="7" fillId="2" borderId="0" xfId="0" applyFont="1" applyFill="1" applyAlignment="1">
      <alignment horizontal="justify" vertical="center"/>
    </xf>
    <xf numFmtId="14" fontId="7" fillId="2" borderId="2" xfId="0" applyNumberFormat="1" applyFont="1" applyFill="1" applyBorder="1" applyAlignment="1">
      <alignment horizontal="left"/>
    </xf>
    <xf numFmtId="0" fontId="7" fillId="2" borderId="21" xfId="0" applyFont="1" applyFill="1" applyBorder="1" applyAlignment="1">
      <alignment horizontal="justify" vertical="center"/>
    </xf>
    <xf numFmtId="0" fontId="7" fillId="2" borderId="0" xfId="0" applyFont="1" applyFill="1" applyAlignment="1">
      <alignment horizontal="left"/>
    </xf>
    <xf numFmtId="1" fontId="7" fillId="2" borderId="1" xfId="0" applyNumberFormat="1" applyFont="1" applyFill="1" applyBorder="1" applyAlignment="1" applyProtection="1">
      <alignment vertical="center" wrapText="1"/>
      <protection locked="0"/>
    </xf>
    <xf numFmtId="1" fontId="7" fillId="2" borderId="1" xfId="0" applyNumberFormat="1" applyFont="1" applyFill="1" applyBorder="1" applyAlignment="1">
      <alignment wrapText="1"/>
    </xf>
    <xf numFmtId="0" fontId="7" fillId="2" borderId="16" xfId="0" applyFont="1" applyFill="1" applyBorder="1" applyAlignment="1">
      <alignment horizontal="left"/>
    </xf>
    <xf numFmtId="1" fontId="7" fillId="2" borderId="1" xfId="0" applyNumberFormat="1" applyFont="1" applyFill="1" applyBorder="1" applyAlignment="1" applyProtection="1">
      <alignment horizontal="right" vertical="center" wrapText="1"/>
      <protection locked="0"/>
    </xf>
    <xf numFmtId="0" fontId="7" fillId="2" borderId="1" xfId="0" applyFont="1" applyFill="1" applyBorder="1" applyAlignment="1">
      <alignment horizontal="right" wrapText="1"/>
    </xf>
    <xf numFmtId="169" fontId="7" fillId="2" borderId="1" xfId="0" applyNumberFormat="1" applyFont="1" applyFill="1" applyBorder="1" applyAlignment="1">
      <alignment horizontal="center" vertical="center" wrapText="1"/>
    </xf>
    <xf numFmtId="166" fontId="7" fillId="2" borderId="1" xfId="0" applyNumberFormat="1" applyFont="1" applyFill="1" applyBorder="1" applyAlignment="1">
      <alignment horizontal="center" vertical="center" wrapText="1"/>
    </xf>
    <xf numFmtId="0" fontId="7" fillId="2" borderId="34"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7" fillId="2" borderId="1" xfId="0" applyNumberFormat="1" applyFont="1" applyFill="1" applyBorder="1" applyAlignment="1">
      <alignment horizontal="left" wrapText="1"/>
    </xf>
    <xf numFmtId="0" fontId="7" fillId="2" borderId="18" xfId="0" applyFont="1" applyFill="1" applyBorder="1" applyAlignment="1">
      <alignment horizontal="left" vertical="center" wrapText="1"/>
    </xf>
    <xf numFmtId="0" fontId="7" fillId="2" borderId="18" xfId="0" applyFont="1" applyFill="1" applyBorder="1" applyAlignment="1">
      <alignment horizontal="center" vertical="center" wrapText="1"/>
    </xf>
    <xf numFmtId="169" fontId="7" fillId="2" borderId="18" xfId="0" applyNumberFormat="1" applyFont="1" applyFill="1" applyBorder="1" applyAlignment="1">
      <alignment horizontal="center" vertical="center" wrapText="1"/>
    </xf>
    <xf numFmtId="166" fontId="7" fillId="2" borderId="18" xfId="0" applyNumberFormat="1"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18" xfId="0" applyFont="1" applyFill="1" applyBorder="1" applyAlignment="1">
      <alignment horizontal="center" wrapText="1"/>
    </xf>
    <xf numFmtId="0" fontId="7" fillId="2" borderId="16" xfId="0" applyFont="1" applyFill="1" applyBorder="1" applyAlignment="1">
      <alignment horizontal="center" vertical="center" wrapText="1"/>
    </xf>
    <xf numFmtId="3" fontId="7" fillId="2" borderId="1" xfId="0" applyNumberFormat="1" applyFont="1" applyFill="1" applyBorder="1" applyAlignment="1">
      <alignment horizontal="left" vertical="center" wrapText="1"/>
    </xf>
    <xf numFmtId="3" fontId="7" fillId="2" borderId="18" xfId="0" applyNumberFormat="1" applyFont="1" applyFill="1" applyBorder="1" applyAlignment="1">
      <alignment horizontal="left" vertical="center" wrapText="1"/>
    </xf>
    <xf numFmtId="0" fontId="7" fillId="2" borderId="37" xfId="0" applyFont="1" applyFill="1" applyBorder="1" applyAlignment="1">
      <alignment horizontal="center" vertical="center" wrapText="1"/>
    </xf>
    <xf numFmtId="166" fontId="7" fillId="2" borderId="1" xfId="0" applyNumberFormat="1"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166" fontId="7" fillId="2" borderId="0" xfId="0" applyNumberFormat="1" applyFont="1" applyFill="1" applyAlignment="1">
      <alignment horizontal="center" vertical="center"/>
    </xf>
    <xf numFmtId="166" fontId="7" fillId="2" borderId="17" xfId="0" applyNumberFormat="1" applyFont="1" applyFill="1" applyBorder="1" applyAlignment="1">
      <alignment horizontal="center" vertical="center"/>
    </xf>
    <xf numFmtId="166" fontId="7" fillId="2" borderId="26" xfId="0" applyNumberFormat="1" applyFont="1" applyFill="1" applyBorder="1" applyAlignment="1">
      <alignment horizontal="center" vertical="center"/>
    </xf>
    <xf numFmtId="166" fontId="7" fillId="2" borderId="25" xfId="0" applyNumberFormat="1" applyFont="1" applyFill="1" applyBorder="1" applyAlignment="1">
      <alignment horizontal="center" vertical="center"/>
    </xf>
    <xf numFmtId="166" fontId="7" fillId="2" borderId="23" xfId="0" applyNumberFormat="1" applyFont="1" applyFill="1" applyBorder="1" applyAlignment="1">
      <alignment horizontal="center" vertical="center"/>
    </xf>
    <xf numFmtId="166" fontId="7" fillId="2" borderId="25" xfId="0" applyNumberFormat="1" applyFont="1" applyFill="1" applyBorder="1" applyAlignment="1" applyProtection="1">
      <alignment horizontal="center" vertical="center"/>
      <protection locked="0"/>
    </xf>
    <xf numFmtId="166" fontId="7" fillId="2" borderId="17" xfId="0" applyNumberFormat="1" applyFont="1" applyFill="1" applyBorder="1" applyAlignment="1">
      <alignment horizontal="center"/>
    </xf>
    <xf numFmtId="166" fontId="7" fillId="2" borderId="26" xfId="0" applyNumberFormat="1" applyFont="1" applyFill="1" applyBorder="1" applyAlignment="1">
      <alignment horizontal="center"/>
    </xf>
    <xf numFmtId="0" fontId="7" fillId="2" borderId="29" xfId="0" applyFont="1" applyFill="1" applyBorder="1" applyAlignment="1">
      <alignment horizontal="center" vertical="center"/>
    </xf>
    <xf numFmtId="0" fontId="7" fillId="2" borderId="28" xfId="0" applyNumberFormat="1" applyFont="1" applyFill="1" applyBorder="1" applyAlignment="1">
      <alignment wrapText="1"/>
    </xf>
    <xf numFmtId="0" fontId="7" fillId="3" borderId="25" xfId="0" applyFont="1" applyFill="1" applyBorder="1" applyAlignment="1">
      <alignment horizontal="center" vertical="center" wrapText="1"/>
    </xf>
    <xf numFmtId="0" fontId="7" fillId="19" borderId="25" xfId="0" applyFont="1" applyFill="1" applyBorder="1" applyAlignment="1">
      <alignment horizontal="center" vertical="center" wrapText="1"/>
    </xf>
    <xf numFmtId="3" fontId="7" fillId="19" borderId="25" xfId="0" applyNumberFormat="1"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5" borderId="25" xfId="0" applyFont="1" applyFill="1" applyBorder="1" applyAlignment="1">
      <alignment horizontal="center" vertical="center" wrapText="1"/>
    </xf>
    <xf numFmtId="171" fontId="7" fillId="5" borderId="25" xfId="0" applyNumberFormat="1" applyFont="1" applyFill="1" applyBorder="1" applyAlignment="1">
      <alignment horizontal="center" vertical="center" wrapText="1"/>
    </xf>
    <xf numFmtId="166" fontId="7" fillId="5" borderId="25" xfId="0" applyNumberFormat="1" applyFont="1" applyFill="1" applyBorder="1" applyAlignment="1">
      <alignment horizontal="center" vertical="center" wrapText="1"/>
    </xf>
    <xf numFmtId="0" fontId="7" fillId="6" borderId="25" xfId="0" applyFont="1" applyFill="1" applyBorder="1" applyAlignment="1">
      <alignment horizontal="center" vertical="center" wrapText="1"/>
    </xf>
    <xf numFmtId="0" fontId="7" fillId="6" borderId="28" xfId="0" applyFont="1" applyFill="1" applyBorder="1" applyAlignment="1">
      <alignment horizontal="center" vertical="center" wrapText="1"/>
    </xf>
    <xf numFmtId="0" fontId="7" fillId="6" borderId="31"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25" xfId="0" applyFont="1" applyFill="1" applyBorder="1" applyAlignment="1">
      <alignment horizontal="center" vertical="center" wrapText="1"/>
    </xf>
    <xf numFmtId="3" fontId="7" fillId="2" borderId="25" xfId="0" applyNumberFormat="1" applyFont="1" applyFill="1" applyBorder="1" applyAlignment="1">
      <alignment horizontal="center" vertical="center" wrapText="1"/>
    </xf>
    <xf numFmtId="171" fontId="7" fillId="2" borderId="25" xfId="0" applyNumberFormat="1" applyFont="1" applyFill="1" applyBorder="1" applyAlignment="1">
      <alignment horizontal="center" vertical="center" wrapText="1"/>
    </xf>
    <xf numFmtId="166" fontId="7" fillId="2" borderId="25" xfId="0" applyNumberFormat="1"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5" xfId="0" applyFont="1" applyFill="1" applyBorder="1" applyAlignment="1">
      <alignment vertical="center" wrapText="1"/>
    </xf>
    <xf numFmtId="3" fontId="7" fillId="2" borderId="25" xfId="0" applyNumberFormat="1" applyFont="1" applyFill="1" applyBorder="1" applyAlignment="1">
      <alignment vertical="center" wrapText="1"/>
    </xf>
    <xf numFmtId="166" fontId="7" fillId="2" borderId="25" xfId="0" applyNumberFormat="1" applyFont="1" applyFill="1" applyBorder="1" applyAlignment="1">
      <alignment vertical="center" wrapText="1"/>
    </xf>
    <xf numFmtId="3" fontId="7" fillId="2" borderId="25" xfId="0" applyNumberFormat="1" applyFont="1" applyFill="1" applyBorder="1" applyAlignment="1">
      <alignment vertical="center"/>
    </xf>
    <xf numFmtId="166" fontId="7" fillId="2" borderId="25" xfId="0" applyNumberFormat="1" applyFont="1" applyFill="1" applyBorder="1" applyAlignment="1">
      <alignment vertical="center"/>
    </xf>
    <xf numFmtId="166" fontId="7" fillId="2" borderId="25" xfId="0" applyNumberFormat="1" applyFont="1" applyFill="1" applyBorder="1"/>
    <xf numFmtId="0" fontId="7" fillId="2" borderId="32" xfId="0" applyFont="1" applyFill="1" applyBorder="1" applyAlignment="1">
      <alignment horizontal="center" vertical="center" wrapText="1"/>
    </xf>
    <xf numFmtId="3" fontId="7" fillId="2" borderId="32" xfId="0" applyNumberFormat="1" applyFont="1" applyFill="1" applyBorder="1" applyAlignment="1">
      <alignment vertical="center" wrapText="1"/>
    </xf>
    <xf numFmtId="171" fontId="7" fillId="2" borderId="32" xfId="0" applyNumberFormat="1" applyFont="1" applyFill="1" applyBorder="1" applyAlignment="1">
      <alignment horizontal="center" vertical="center" wrapText="1"/>
    </xf>
    <xf numFmtId="166" fontId="7" fillId="2" borderId="32" xfId="0" applyNumberFormat="1" applyFont="1" applyFill="1" applyBorder="1" applyAlignment="1">
      <alignment vertical="center"/>
    </xf>
    <xf numFmtId="0" fontId="7" fillId="2" borderId="33" xfId="0" applyFont="1" applyFill="1" applyBorder="1" applyAlignment="1">
      <alignment horizontal="center" vertical="center" wrapText="1"/>
    </xf>
    <xf numFmtId="0" fontId="7" fillId="2" borderId="25" xfId="0" applyFont="1" applyFill="1" applyBorder="1" applyAlignment="1">
      <alignment horizontal="left" vertical="center" wrapText="1"/>
    </xf>
    <xf numFmtId="0" fontId="8" fillId="2" borderId="25" xfId="0" applyFont="1" applyFill="1" applyBorder="1" applyAlignment="1"/>
    <xf numFmtId="0" fontId="7" fillId="2" borderId="25" xfId="0" applyFont="1" applyFill="1" applyBorder="1" applyAlignment="1"/>
    <xf numFmtId="14" fontId="7" fillId="2" borderId="25" xfId="0" applyNumberFormat="1" applyFont="1" applyFill="1" applyBorder="1" applyAlignment="1">
      <alignment horizontal="center" vertical="center"/>
    </xf>
    <xf numFmtId="0" fontId="7" fillId="7" borderId="35" xfId="0" applyFont="1" applyFill="1" applyBorder="1" applyAlignment="1">
      <alignment horizontal="center" vertical="center" wrapText="1"/>
    </xf>
    <xf numFmtId="0" fontId="7" fillId="20" borderId="35" xfId="0" applyFont="1" applyFill="1" applyBorder="1" applyAlignment="1">
      <alignment horizontal="center" vertical="center"/>
    </xf>
    <xf numFmtId="3" fontId="7" fillId="20" borderId="35" xfId="0" applyNumberFormat="1" applyFont="1" applyFill="1" applyBorder="1" applyAlignment="1">
      <alignment horizontal="center" vertical="center" wrapText="1"/>
    </xf>
    <xf numFmtId="0" fontId="7" fillId="14" borderId="35" xfId="0" applyFont="1" applyFill="1" applyBorder="1" applyAlignment="1">
      <alignment horizontal="center" vertical="center"/>
    </xf>
    <xf numFmtId="14" fontId="7" fillId="14" borderId="35" xfId="0" applyNumberFormat="1" applyFont="1" applyFill="1" applyBorder="1" applyAlignment="1">
      <alignment horizontal="center" vertical="center"/>
    </xf>
    <xf numFmtId="166" fontId="7" fillId="14" borderId="35" xfId="2" applyNumberFormat="1" applyFont="1" applyFill="1" applyBorder="1" applyAlignment="1" applyProtection="1">
      <alignment vertical="center" wrapText="1"/>
      <protection locked="0"/>
    </xf>
    <xf numFmtId="0" fontId="7" fillId="15" borderId="35" xfId="0" applyFont="1" applyFill="1" applyBorder="1" applyAlignment="1">
      <alignment horizontal="center" vertical="center"/>
    </xf>
    <xf numFmtId="0" fontId="7" fillId="15" borderId="35" xfId="0" applyFont="1" applyFill="1" applyBorder="1" applyAlignment="1">
      <alignment horizontal="center" vertical="center" wrapText="1"/>
    </xf>
    <xf numFmtId="0" fontId="7" fillId="14" borderId="35" xfId="0" applyFont="1" applyFill="1" applyBorder="1" applyAlignment="1">
      <alignment horizontal="justify" wrapText="1"/>
    </xf>
    <xf numFmtId="14" fontId="7" fillId="14" borderId="35" xfId="0" applyNumberFormat="1" applyFont="1" applyFill="1" applyBorder="1" applyAlignment="1" applyProtection="1">
      <alignment horizontal="center" vertical="center" wrapText="1"/>
      <protection locked="0"/>
    </xf>
    <xf numFmtId="0" fontId="7" fillId="14" borderId="35" xfId="0" applyFont="1" applyFill="1" applyBorder="1" applyAlignment="1">
      <alignment wrapText="1"/>
    </xf>
    <xf numFmtId="14" fontId="7" fillId="14" borderId="35" xfId="0" applyNumberFormat="1" applyFont="1" applyFill="1" applyBorder="1" applyAlignment="1">
      <alignment horizontal="center" vertical="center" wrapText="1"/>
    </xf>
    <xf numFmtId="166" fontId="7" fillId="14" borderId="35" xfId="2" applyNumberFormat="1" applyFont="1" applyFill="1" applyBorder="1" applyAlignment="1" applyProtection="1">
      <alignment vertical="center" wrapText="1"/>
    </xf>
    <xf numFmtId="0" fontId="7" fillId="20" borderId="35" xfId="0" applyFont="1" applyFill="1" applyBorder="1" applyAlignment="1">
      <alignment vertical="center" wrapText="1"/>
    </xf>
    <xf numFmtId="3" fontId="7" fillId="20" borderId="35" xfId="0" applyNumberFormat="1" applyFont="1" applyFill="1" applyBorder="1" applyAlignment="1">
      <alignment horizontal="center" vertical="center"/>
    </xf>
    <xf numFmtId="0" fontId="7" fillId="14" borderId="35" xfId="0" applyFont="1" applyFill="1" applyBorder="1" applyAlignment="1" applyProtection="1">
      <alignment horizontal="center" vertical="center" wrapText="1"/>
      <protection locked="0"/>
    </xf>
    <xf numFmtId="0" fontId="7" fillId="14" borderId="35" xfId="0" applyFont="1" applyFill="1" applyBorder="1" applyAlignment="1">
      <alignment horizontal="center" wrapText="1"/>
    </xf>
    <xf numFmtId="0" fontId="7" fillId="14" borderId="35" xfId="0" applyFont="1" applyFill="1" applyBorder="1" applyAlignment="1">
      <alignment horizontal="center"/>
    </xf>
    <xf numFmtId="0" fontId="7" fillId="15" borderId="35" xfId="0" applyFont="1" applyFill="1" applyBorder="1" applyAlignment="1">
      <alignment vertical="center" wrapText="1"/>
    </xf>
    <xf numFmtId="0" fontId="7" fillId="15" borderId="35" xfId="0" applyFont="1" applyFill="1" applyBorder="1" applyAlignment="1">
      <alignment horizontal="center"/>
    </xf>
    <xf numFmtId="0" fontId="7" fillId="15" borderId="35" xfId="0" applyFont="1" applyFill="1" applyBorder="1" applyAlignment="1">
      <alignment horizontal="center" wrapText="1"/>
    </xf>
    <xf numFmtId="0" fontId="7" fillId="15" borderId="35" xfId="0" applyFont="1" applyFill="1" applyBorder="1" applyAlignment="1">
      <alignment horizontal="center" vertical="top"/>
    </xf>
    <xf numFmtId="0" fontId="7" fillId="20" borderId="35" xfId="0" applyFont="1" applyFill="1" applyBorder="1" applyAlignment="1">
      <alignment horizontal="center"/>
    </xf>
    <xf numFmtId="14" fontId="7" fillId="14" borderId="35" xfId="0" applyNumberFormat="1" applyFont="1" applyFill="1" applyBorder="1" applyAlignment="1">
      <alignment horizontal="center"/>
    </xf>
    <xf numFmtId="0" fontId="7" fillId="7" borderId="35" xfId="0" applyFont="1" applyFill="1" applyBorder="1" applyAlignment="1">
      <alignment horizontal="left" vertical="center" wrapText="1"/>
    </xf>
    <xf numFmtId="166" fontId="7" fillId="14" borderId="35" xfId="2" applyNumberFormat="1" applyFont="1" applyFill="1" applyBorder="1" applyAlignment="1" applyProtection="1">
      <alignment horizontal="right" vertical="center" wrapText="1"/>
      <protection locked="0"/>
    </xf>
    <xf numFmtId="0" fontId="7" fillId="14" borderId="35" xfId="0" applyFont="1" applyFill="1" applyBorder="1" applyAlignment="1">
      <alignment horizontal="left" wrapText="1"/>
    </xf>
    <xf numFmtId="0" fontId="7" fillId="7" borderId="35" xfId="8" applyFont="1" applyFill="1" applyBorder="1" applyAlignment="1">
      <alignment horizontal="center" vertical="center" wrapText="1"/>
    </xf>
    <xf numFmtId="0" fontId="7" fillId="7" borderId="35" xfId="8" applyFont="1" applyFill="1" applyBorder="1" applyAlignment="1">
      <alignment horizontal="center" vertical="center"/>
    </xf>
    <xf numFmtId="0" fontId="7" fillId="20" borderId="35" xfId="8" applyFont="1" applyFill="1" applyBorder="1" applyAlignment="1">
      <alignment horizontal="left" vertical="center"/>
    </xf>
    <xf numFmtId="3" fontId="7" fillId="20" borderId="35" xfId="8" applyNumberFormat="1" applyFont="1" applyFill="1" applyBorder="1" applyAlignment="1">
      <alignment horizontal="center" vertical="center" wrapText="1"/>
    </xf>
    <xf numFmtId="0" fontId="7" fillId="14" borderId="35" xfId="8" applyFont="1" applyFill="1" applyBorder="1" applyAlignment="1">
      <alignment horizontal="center" vertical="center"/>
    </xf>
    <xf numFmtId="0" fontId="7" fillId="14" borderId="35" xfId="8" applyFont="1" applyFill="1" applyBorder="1" applyAlignment="1">
      <alignment horizontal="left" vertical="center" wrapText="1"/>
    </xf>
    <xf numFmtId="14" fontId="7" fillId="14" borderId="35" xfId="8" applyNumberFormat="1" applyFont="1" applyFill="1" applyBorder="1" applyAlignment="1">
      <alignment horizontal="center" vertical="center"/>
    </xf>
    <xf numFmtId="166" fontId="7" fillId="14" borderId="35" xfId="9" applyNumberFormat="1" applyFont="1" applyFill="1" applyBorder="1" applyAlignment="1" applyProtection="1">
      <alignment vertical="center" wrapText="1"/>
      <protection locked="0"/>
    </xf>
    <xf numFmtId="0" fontId="7" fillId="15" borderId="35" xfId="8" applyFont="1" applyFill="1" applyBorder="1" applyAlignment="1">
      <alignment horizontal="center" vertical="center"/>
    </xf>
    <xf numFmtId="0" fontId="7" fillId="15" borderId="35" xfId="8" applyFont="1" applyFill="1" applyBorder="1" applyAlignment="1">
      <alignment horizontal="center" vertical="center" wrapText="1"/>
    </xf>
    <xf numFmtId="0" fontId="7" fillId="20" borderId="35" xfId="8" applyFont="1" applyFill="1" applyBorder="1" applyAlignment="1">
      <alignment horizontal="left" vertical="center" wrapText="1"/>
    </xf>
    <xf numFmtId="3" fontId="7" fillId="20" borderId="35" xfId="8" applyNumberFormat="1" applyFont="1" applyFill="1" applyBorder="1" applyAlignment="1">
      <alignment horizontal="center" vertical="center"/>
    </xf>
    <xf numFmtId="0" fontId="7" fillId="20" borderId="35" xfId="8" applyFont="1" applyFill="1" applyBorder="1" applyAlignment="1">
      <alignment horizontal="center" vertical="center" wrapText="1"/>
    </xf>
    <xf numFmtId="0" fontId="7" fillId="14" borderId="35" xfId="8" applyFont="1" applyFill="1" applyBorder="1" applyAlignment="1">
      <alignment horizontal="center" vertical="center" wrapText="1"/>
    </xf>
    <xf numFmtId="0" fontId="7" fillId="14" borderId="35" xfId="8" applyFont="1" applyFill="1" applyBorder="1" applyAlignment="1">
      <alignment horizontal="left" wrapText="1"/>
    </xf>
    <xf numFmtId="14" fontId="7" fillId="14" borderId="35" xfId="8" applyNumberFormat="1" applyFont="1" applyFill="1" applyBorder="1" applyAlignment="1" applyProtection="1">
      <alignment horizontal="center" vertical="center" wrapText="1"/>
      <protection locked="0"/>
    </xf>
    <xf numFmtId="0" fontId="7" fillId="14" borderId="35" xfId="8" applyFont="1" applyFill="1" applyBorder="1" applyAlignment="1">
      <alignment horizontal="justify" wrapText="1"/>
    </xf>
    <xf numFmtId="0" fontId="7" fillId="21" borderId="35" xfId="0" applyFont="1" applyFill="1" applyBorder="1" applyAlignment="1" applyProtection="1">
      <alignment vertical="center" wrapText="1"/>
      <protection locked="0"/>
    </xf>
    <xf numFmtId="0" fontId="7" fillId="21" borderId="35" xfId="0" applyFont="1" applyFill="1" applyBorder="1" applyAlignment="1" applyProtection="1">
      <alignment vertical="center"/>
      <protection locked="0"/>
    </xf>
    <xf numFmtId="168" fontId="7" fillId="21" borderId="35" xfId="0" applyNumberFormat="1" applyFont="1" applyFill="1" applyBorder="1" applyAlignment="1" applyProtection="1">
      <alignment vertical="center"/>
      <protection locked="0"/>
    </xf>
    <xf numFmtId="166" fontId="7" fillId="21" borderId="35" xfId="0" applyNumberFormat="1" applyFont="1" applyFill="1" applyBorder="1" applyAlignment="1" applyProtection="1">
      <alignment vertical="center"/>
      <protection locked="0"/>
    </xf>
    <xf numFmtId="0" fontId="7" fillId="2" borderId="35" xfId="0" applyFont="1" applyFill="1" applyBorder="1"/>
    <xf numFmtId="0" fontId="7" fillId="7" borderId="41" xfId="0" applyFont="1" applyFill="1" applyBorder="1" applyAlignment="1">
      <alignment horizontal="center" vertical="center" wrapText="1"/>
    </xf>
    <xf numFmtId="3" fontId="7" fillId="20" borderId="41" xfId="0" applyNumberFormat="1" applyFont="1" applyFill="1" applyBorder="1" applyAlignment="1">
      <alignment horizontal="center" vertical="center" wrapText="1"/>
    </xf>
    <xf numFmtId="0" fontId="7" fillId="20" borderId="41" xfId="0" applyFont="1" applyFill="1" applyBorder="1" applyAlignment="1">
      <alignment horizontal="center" vertical="center" wrapText="1"/>
    </xf>
    <xf numFmtId="0" fontId="7" fillId="14" borderId="41" xfId="0" applyFont="1" applyFill="1" applyBorder="1" applyAlignment="1">
      <alignment horizontal="center" vertical="center" wrapText="1"/>
    </xf>
    <xf numFmtId="0" fontId="7" fillId="14" borderId="41" xfId="0" applyFont="1" applyFill="1" applyBorder="1" applyAlignment="1">
      <alignment horizontal="left" wrapText="1"/>
    </xf>
    <xf numFmtId="14" fontId="7" fillId="14" borderId="41" xfId="0" applyNumberFormat="1" applyFont="1" applyFill="1" applyBorder="1" applyAlignment="1" applyProtection="1">
      <alignment horizontal="center" vertical="center" wrapText="1"/>
      <protection locked="0"/>
    </xf>
    <xf numFmtId="166" fontId="7" fillId="14" borderId="41" xfId="9" applyNumberFormat="1" applyFont="1" applyFill="1" applyBorder="1" applyAlignment="1" applyProtection="1">
      <alignment vertical="center" wrapText="1"/>
      <protection locked="0"/>
    </xf>
    <xf numFmtId="0" fontId="7" fillId="15" borderId="41" xfId="0" applyFont="1" applyFill="1" applyBorder="1" applyAlignment="1">
      <alignment horizontal="center" vertical="center" wrapText="1"/>
    </xf>
    <xf numFmtId="0" fontId="7" fillId="15" borderId="45" xfId="0" applyFont="1" applyFill="1" applyBorder="1" applyAlignment="1">
      <alignment horizontal="center" vertical="center" wrapText="1"/>
    </xf>
    <xf numFmtId="0" fontId="7" fillId="15" borderId="41" xfId="0" applyFont="1" applyFill="1" applyBorder="1" applyAlignment="1">
      <alignment horizontal="center" vertical="center"/>
    </xf>
    <xf numFmtId="0" fontId="7" fillId="7" borderId="45" xfId="0" applyFont="1" applyFill="1" applyBorder="1" applyAlignment="1">
      <alignment horizontal="center" vertical="center" wrapText="1"/>
    </xf>
    <xf numFmtId="0" fontId="7" fillId="20" borderId="45" xfId="0" applyFont="1" applyFill="1" applyBorder="1" applyAlignment="1">
      <alignment horizontal="left" vertical="center" wrapText="1"/>
    </xf>
    <xf numFmtId="3" fontId="7" fillId="20" borderId="45" xfId="0" applyNumberFormat="1" applyFont="1" applyFill="1" applyBorder="1" applyAlignment="1">
      <alignment horizontal="center" vertical="center" wrapText="1"/>
    </xf>
    <xf numFmtId="0" fontId="7" fillId="20" borderId="45" xfId="0" applyFont="1" applyFill="1" applyBorder="1" applyAlignment="1">
      <alignment horizontal="center" vertical="center" wrapText="1"/>
    </xf>
    <xf numFmtId="0" fontId="7" fillId="14" borderId="45" xfId="0" applyFont="1" applyFill="1" applyBorder="1" applyAlignment="1">
      <alignment horizontal="center" vertical="center" wrapText="1"/>
    </xf>
    <xf numFmtId="14" fontId="7" fillId="14" borderId="45" xfId="0" applyNumberFormat="1" applyFont="1" applyFill="1" applyBorder="1" applyAlignment="1" applyProtection="1">
      <alignment horizontal="center" vertical="center" wrapText="1"/>
      <protection locked="0"/>
    </xf>
    <xf numFmtId="166" fontId="7" fillId="14" borderId="45" xfId="9" applyNumberFormat="1" applyFont="1" applyFill="1" applyBorder="1" applyAlignment="1" applyProtection="1">
      <alignment vertical="center" wrapText="1"/>
      <protection locked="0"/>
    </xf>
    <xf numFmtId="0" fontId="7" fillId="7" borderId="41" xfId="0" applyFont="1" applyFill="1" applyBorder="1" applyAlignment="1">
      <alignment horizontal="center" vertical="center"/>
    </xf>
    <xf numFmtId="0" fontId="7" fillId="14" borderId="41" xfId="0" applyFont="1" applyFill="1" applyBorder="1" applyAlignment="1">
      <alignment horizontal="center" vertical="center"/>
    </xf>
    <xf numFmtId="14" fontId="7" fillId="14" borderId="41" xfId="0" applyNumberFormat="1" applyFont="1" applyFill="1" applyBorder="1" applyAlignment="1">
      <alignment horizontal="center" vertical="center"/>
    </xf>
    <xf numFmtId="0" fontId="7" fillId="15" borderId="44" xfId="0" applyFont="1" applyFill="1" applyBorder="1" applyAlignment="1">
      <alignment horizontal="center" vertical="center"/>
    </xf>
    <xf numFmtId="0" fontId="7" fillId="14" borderId="41" xfId="0" applyFont="1" applyFill="1" applyBorder="1" applyAlignment="1">
      <alignment horizontal="left" vertical="center" wrapText="1"/>
    </xf>
    <xf numFmtId="0" fontId="7" fillId="20" borderId="41" xfId="0" applyFont="1" applyFill="1" applyBorder="1" applyAlignment="1">
      <alignment horizontal="left" vertical="center"/>
    </xf>
    <xf numFmtId="0" fontId="7" fillId="20" borderId="41" xfId="0" applyFont="1" applyFill="1" applyBorder="1" applyAlignment="1">
      <alignment horizontal="center" vertical="center"/>
    </xf>
    <xf numFmtId="0" fontId="7" fillId="14" borderId="43" xfId="0" applyFont="1" applyFill="1" applyBorder="1" applyAlignment="1">
      <alignment horizontal="center" vertical="center"/>
    </xf>
    <xf numFmtId="0" fontId="7" fillId="14" borderId="43" xfId="0" applyFont="1" applyFill="1" applyBorder="1" applyAlignment="1">
      <alignment horizontal="center" vertical="center" wrapText="1"/>
    </xf>
    <xf numFmtId="14" fontId="7" fillId="14" borderId="44" xfId="0" applyNumberFormat="1" applyFont="1" applyFill="1" applyBorder="1" applyAlignment="1" applyProtection="1">
      <alignment horizontal="center" vertical="center" wrapText="1"/>
      <protection locked="0"/>
    </xf>
    <xf numFmtId="166" fontId="7" fillId="14" borderId="41" xfId="9" applyNumberFormat="1" applyFont="1" applyFill="1" applyBorder="1" applyAlignment="1" applyProtection="1">
      <alignment horizontal="center" vertical="center" wrapText="1"/>
      <protection locked="0"/>
    </xf>
    <xf numFmtId="0" fontId="7" fillId="14" borderId="45" xfId="0" applyFont="1" applyFill="1" applyBorder="1" applyAlignment="1">
      <alignment horizontal="left" vertical="center" wrapText="1"/>
    </xf>
    <xf numFmtId="3" fontId="7" fillId="20" borderId="41" xfId="0" applyNumberFormat="1" applyFont="1" applyFill="1" applyBorder="1" applyAlignment="1">
      <alignment horizontal="center" vertical="center"/>
    </xf>
    <xf numFmtId="14" fontId="7" fillId="14" borderId="44" xfId="0" applyNumberFormat="1" applyFont="1" applyFill="1" applyBorder="1" applyAlignment="1">
      <alignment horizontal="center" vertical="center"/>
    </xf>
    <xf numFmtId="0" fontId="7" fillId="14" borderId="39" xfId="0" applyFont="1" applyFill="1" applyBorder="1" applyAlignment="1">
      <alignment horizontal="left" wrapText="1"/>
    </xf>
    <xf numFmtId="0" fontId="7" fillId="14" borderId="45" xfId="0" applyFont="1" applyFill="1" applyBorder="1" applyAlignment="1">
      <alignment horizontal="left" wrapText="1"/>
    </xf>
    <xf numFmtId="14" fontId="7" fillId="14" borderId="41" xfId="0" applyNumberFormat="1" applyFont="1" applyFill="1" applyBorder="1" applyAlignment="1">
      <alignment horizontal="center" vertical="center" wrapText="1"/>
    </xf>
    <xf numFmtId="0" fontId="7" fillId="15" borderId="43" xfId="0" applyFont="1" applyFill="1" applyBorder="1" applyAlignment="1">
      <alignment horizontal="center" vertical="center" wrapText="1"/>
    </xf>
    <xf numFmtId="0" fontId="7" fillId="15" borderId="44" xfId="0" applyFont="1" applyFill="1" applyBorder="1" applyAlignment="1">
      <alignment horizontal="center" vertical="center" wrapText="1"/>
    </xf>
    <xf numFmtId="0" fontId="7" fillId="3" borderId="40" xfId="0" applyFont="1" applyFill="1" applyBorder="1" applyAlignment="1">
      <alignment wrapText="1"/>
    </xf>
    <xf numFmtId="0" fontId="7" fillId="3" borderId="40" xfId="0" applyFont="1" applyFill="1" applyBorder="1" applyAlignment="1">
      <alignment horizontal="center" wrapText="1"/>
    </xf>
    <xf numFmtId="0" fontId="7" fillId="4" borderId="39" xfId="0" applyFont="1" applyFill="1" applyBorder="1" applyAlignment="1">
      <alignment horizontal="left" vertical="center" wrapText="1"/>
    </xf>
    <xf numFmtId="174" fontId="7" fillId="4" borderId="39" xfId="10" applyNumberFormat="1" applyFont="1" applyFill="1" applyBorder="1" applyAlignment="1" applyProtection="1">
      <alignment horizontal="center" vertical="center" wrapText="1"/>
    </xf>
    <xf numFmtId="1" fontId="7" fillId="4" borderId="39" xfId="0" applyNumberFormat="1" applyFont="1" applyFill="1" applyBorder="1" applyAlignment="1">
      <alignment horizontal="center" vertical="center" wrapText="1"/>
    </xf>
    <xf numFmtId="0" fontId="7" fillId="4" borderId="39" xfId="0" applyFont="1" applyFill="1" applyBorder="1" applyAlignment="1">
      <alignment horizontal="center" vertical="center" wrapText="1"/>
    </xf>
    <xf numFmtId="0" fontId="7" fillId="4" borderId="39" xfId="0" applyFont="1" applyFill="1" applyBorder="1" applyAlignment="1">
      <alignment wrapText="1"/>
    </xf>
    <xf numFmtId="166" fontId="7" fillId="5" borderId="40" xfId="0" applyNumberFormat="1" applyFont="1" applyFill="1" applyBorder="1" applyAlignment="1">
      <alignment horizontal="center" vertical="center" wrapText="1"/>
    </xf>
    <xf numFmtId="0" fontId="7" fillId="6" borderId="40" xfId="0" applyFont="1" applyFill="1" applyBorder="1" applyAlignment="1">
      <alignment horizontal="center" wrapText="1"/>
    </xf>
    <xf numFmtId="0" fontId="7" fillId="6" borderId="40" xfId="0" applyFont="1" applyFill="1" applyBorder="1" applyAlignment="1">
      <alignment wrapText="1"/>
    </xf>
    <xf numFmtId="0" fontId="7" fillId="3" borderId="35" xfId="0" applyFont="1" applyFill="1" applyBorder="1"/>
    <xf numFmtId="0" fontId="7" fillId="3" borderId="35" xfId="0" applyFont="1" applyFill="1" applyBorder="1" applyAlignment="1">
      <alignment horizontal="center"/>
    </xf>
    <xf numFmtId="0" fontId="7" fillId="4" borderId="41" xfId="0" applyFont="1" applyFill="1" applyBorder="1" applyAlignment="1">
      <alignment horizontal="left" vertical="center" wrapText="1"/>
    </xf>
    <xf numFmtId="0" fontId="7" fillId="4" borderId="41" xfId="0" applyFont="1" applyFill="1" applyBorder="1" applyAlignment="1">
      <alignment horizontal="center" vertical="center" wrapText="1"/>
    </xf>
    <xf numFmtId="0" fontId="7" fillId="4" borderId="41" xfId="0" applyFont="1" applyFill="1" applyBorder="1" applyAlignment="1">
      <alignment wrapText="1"/>
    </xf>
    <xf numFmtId="0" fontId="7" fillId="6" borderId="42" xfId="0" applyFont="1" applyFill="1" applyBorder="1" applyAlignment="1">
      <alignment horizontal="center" wrapText="1"/>
    </xf>
    <xf numFmtId="0" fontId="7" fillId="6" borderId="42" xfId="0" applyFont="1" applyFill="1" applyBorder="1" applyAlignment="1">
      <alignment horizontal="center"/>
    </xf>
    <xf numFmtId="0" fontId="7" fillId="6" borderId="42" xfId="0" applyFont="1" applyFill="1" applyBorder="1" applyAlignment="1">
      <alignment wrapText="1"/>
    </xf>
    <xf numFmtId="0" fontId="7" fillId="3" borderId="42" xfId="0" applyFont="1" applyFill="1" applyBorder="1"/>
    <xf numFmtId="0" fontId="7" fillId="3" borderId="42" xfId="0" applyFont="1" applyFill="1" applyBorder="1" applyAlignment="1">
      <alignment horizontal="center"/>
    </xf>
    <xf numFmtId="0" fontId="7" fillId="7" borderId="41" xfId="0" applyFont="1" applyFill="1" applyBorder="1" applyAlignment="1">
      <alignment horizontal="left" vertical="center" wrapText="1"/>
    </xf>
    <xf numFmtId="174" fontId="7" fillId="8" borderId="41" xfId="10" applyNumberFormat="1" applyFont="1" applyFill="1" applyBorder="1" applyAlignment="1" applyProtection="1">
      <alignment horizontal="center" vertical="center" wrapText="1"/>
    </xf>
    <xf numFmtId="1" fontId="7" fillId="9" borderId="41" xfId="0" applyNumberFormat="1" applyFont="1" applyFill="1" applyBorder="1" applyAlignment="1">
      <alignment horizontal="center" vertical="center"/>
    </xf>
    <xf numFmtId="0" fontId="7" fillId="9" borderId="41" xfId="0" applyFont="1" applyFill="1" applyBorder="1" applyAlignment="1">
      <alignment horizontal="center" vertical="center" wrapText="1"/>
    </xf>
    <xf numFmtId="0" fontId="7" fillId="9" borderId="41" xfId="0" applyFont="1" applyFill="1" applyBorder="1" applyAlignment="1">
      <alignment wrapText="1"/>
    </xf>
    <xf numFmtId="0" fontId="7" fillId="6" borderId="42" xfId="0" applyFont="1" applyFill="1" applyBorder="1"/>
    <xf numFmtId="1" fontId="7" fillId="10" borderId="41" xfId="0" applyNumberFormat="1" applyFont="1" applyFill="1" applyBorder="1" applyAlignment="1">
      <alignment horizontal="center" vertical="center" wrapText="1"/>
    </xf>
    <xf numFmtId="0" fontId="7" fillId="10" borderId="41" xfId="0" applyFont="1" applyFill="1" applyBorder="1" applyAlignment="1">
      <alignment horizontal="center" vertical="center" wrapText="1"/>
    </xf>
    <xf numFmtId="0" fontId="7" fillId="9" borderId="41" xfId="0" applyFont="1" applyFill="1" applyBorder="1" applyAlignment="1">
      <alignment horizontal="left" vertical="center" wrapText="1"/>
    </xf>
    <xf numFmtId="49" fontId="7" fillId="9" borderId="41" xfId="0" applyNumberFormat="1" applyFont="1" applyFill="1" applyBorder="1" applyAlignment="1">
      <alignment vertical="center" wrapText="1"/>
    </xf>
    <xf numFmtId="1" fontId="7" fillId="9" borderId="41" xfId="0" applyNumberFormat="1" applyFont="1" applyFill="1" applyBorder="1" applyAlignment="1">
      <alignment horizontal="center" vertical="center" wrapText="1"/>
    </xf>
    <xf numFmtId="175" fontId="7" fillId="11" borderId="41" xfId="7" applyNumberFormat="1" applyFont="1" applyFill="1" applyBorder="1" applyAlignment="1">
      <alignment horizontal="center" vertical="center"/>
    </xf>
    <xf numFmtId="174" fontId="7" fillId="7" borderId="41" xfId="10" applyNumberFormat="1" applyFont="1" applyFill="1" applyBorder="1" applyAlignment="1" applyProtection="1">
      <alignment horizontal="center" vertical="center" wrapText="1"/>
    </xf>
    <xf numFmtId="1" fontId="7" fillId="7" borderId="41" xfId="0" applyNumberFormat="1" applyFont="1" applyFill="1" applyBorder="1" applyAlignment="1">
      <alignment horizontal="center" vertical="center" wrapText="1"/>
    </xf>
    <xf numFmtId="0" fontId="7" fillId="7" borderId="43" xfId="0" applyFont="1" applyFill="1" applyBorder="1" applyAlignment="1">
      <alignment horizontal="center" vertical="center" wrapText="1"/>
    </xf>
    <xf numFmtId="0" fontId="7" fillId="7" borderId="35" xfId="0" applyFont="1" applyFill="1" applyBorder="1" applyAlignment="1">
      <alignment wrapText="1"/>
    </xf>
    <xf numFmtId="175" fontId="7" fillId="11" borderId="44" xfId="7" applyNumberFormat="1" applyFont="1" applyFill="1" applyBorder="1" applyAlignment="1">
      <alignment horizontal="center" vertical="center"/>
    </xf>
    <xf numFmtId="0" fontId="7" fillId="11" borderId="41" xfId="0" applyFont="1" applyFill="1" applyBorder="1" applyAlignment="1">
      <alignment horizontal="left" vertical="center" wrapText="1"/>
    </xf>
    <xf numFmtId="174" fontId="7" fillId="11" borderId="41" xfId="10" applyNumberFormat="1" applyFont="1" applyFill="1" applyBorder="1" applyAlignment="1" applyProtection="1">
      <alignment horizontal="center" vertical="center" wrapText="1"/>
    </xf>
    <xf numFmtId="1" fontId="7" fillId="11" borderId="41" xfId="0" applyNumberFormat="1" applyFont="1" applyFill="1" applyBorder="1" applyAlignment="1">
      <alignment horizontal="center" vertical="center" wrapText="1"/>
    </xf>
    <xf numFmtId="0" fontId="7" fillId="11" borderId="41" xfId="0" applyFont="1" applyFill="1" applyBorder="1" applyAlignment="1">
      <alignment horizontal="center" vertical="center" wrapText="1"/>
    </xf>
    <xf numFmtId="0" fontId="7" fillId="11" borderId="39" xfId="0" applyFont="1" applyFill="1" applyBorder="1" applyAlignment="1">
      <alignment wrapText="1"/>
    </xf>
    <xf numFmtId="175" fontId="7" fillId="7" borderId="41" xfId="0" applyNumberFormat="1" applyFont="1" applyFill="1" applyBorder="1" applyAlignment="1">
      <alignment horizontal="center" vertical="center"/>
    </xf>
    <xf numFmtId="0" fontId="7" fillId="11" borderId="41" xfId="0" applyFont="1" applyFill="1" applyBorder="1" applyAlignment="1">
      <alignment wrapText="1"/>
    </xf>
    <xf numFmtId="175" fontId="7" fillId="9" borderId="41" xfId="0" applyNumberFormat="1" applyFont="1" applyFill="1" applyBorder="1" applyAlignment="1">
      <alignment horizontal="center" vertical="center"/>
    </xf>
    <xf numFmtId="1" fontId="7" fillId="4" borderId="41" xfId="0" applyNumberFormat="1" applyFont="1" applyFill="1" applyBorder="1" applyAlignment="1">
      <alignment horizontal="center" vertical="center" wrapText="1"/>
    </xf>
    <xf numFmtId="0" fontId="7" fillId="4" borderId="41" xfId="0" applyFont="1" applyFill="1" applyBorder="1" applyAlignment="1">
      <alignment vertical="center" wrapText="1"/>
    </xf>
    <xf numFmtId="0" fontId="7" fillId="12" borderId="41" xfId="0" applyFont="1" applyFill="1" applyBorder="1" applyAlignment="1">
      <alignment horizontal="left" vertical="center" wrapText="1"/>
    </xf>
    <xf numFmtId="174" fontId="7" fillId="12" borderId="41" xfId="10" applyNumberFormat="1" applyFont="1" applyFill="1" applyBorder="1" applyAlignment="1" applyProtection="1">
      <alignment horizontal="center" vertical="center" wrapText="1"/>
    </xf>
    <xf numFmtId="1" fontId="7" fillId="12" borderId="41" xfId="0" applyNumberFormat="1" applyFont="1" applyFill="1" applyBorder="1" applyAlignment="1">
      <alignment horizontal="center" vertical="center" wrapText="1"/>
    </xf>
    <xf numFmtId="0" fontId="7" fillId="12" borderId="41" xfId="0" applyFont="1" applyFill="1" applyBorder="1" applyAlignment="1">
      <alignment horizontal="center" vertical="center" wrapText="1"/>
    </xf>
    <xf numFmtId="0" fontId="7" fillId="12" borderId="41" xfId="0" applyFont="1" applyFill="1" applyBorder="1" applyAlignment="1">
      <alignment wrapText="1"/>
    </xf>
    <xf numFmtId="0" fontId="7" fillId="10" borderId="41" xfId="0" applyFont="1" applyFill="1" applyBorder="1" applyAlignment="1">
      <alignment vertical="center" wrapText="1"/>
    </xf>
    <xf numFmtId="175" fontId="7" fillId="13" borderId="41" xfId="0" applyNumberFormat="1" applyFont="1" applyFill="1" applyBorder="1" applyAlignment="1">
      <alignment horizontal="center" vertical="center"/>
    </xf>
    <xf numFmtId="1" fontId="7" fillId="10" borderId="41" xfId="0" applyNumberFormat="1" applyFont="1" applyFill="1" applyBorder="1" applyAlignment="1">
      <alignment horizontal="center" vertical="center"/>
    </xf>
    <xf numFmtId="175" fontId="7" fillId="10" borderId="41" xfId="0" applyNumberFormat="1" applyFont="1" applyFill="1" applyBorder="1" applyAlignment="1">
      <alignment horizontal="center" vertical="center"/>
    </xf>
    <xf numFmtId="0" fontId="7" fillId="9" borderId="45" xfId="0" applyFont="1" applyFill="1" applyBorder="1" applyAlignment="1">
      <alignment horizontal="left" vertical="center" wrapText="1"/>
    </xf>
    <xf numFmtId="174" fontId="7" fillId="8" borderId="45" xfId="10" applyNumberFormat="1" applyFont="1" applyFill="1" applyBorder="1" applyAlignment="1" applyProtection="1">
      <alignment horizontal="center" vertical="center" wrapText="1"/>
    </xf>
    <xf numFmtId="1" fontId="7" fillId="9" borderId="45" xfId="0" applyNumberFormat="1" applyFont="1" applyFill="1" applyBorder="1" applyAlignment="1">
      <alignment horizontal="center" vertical="center" wrapText="1"/>
    </xf>
    <xf numFmtId="0" fontId="7" fillId="9" borderId="45" xfId="0" applyFont="1" applyFill="1" applyBorder="1" applyAlignment="1">
      <alignment horizontal="center" vertical="center" wrapText="1"/>
    </xf>
    <xf numFmtId="0" fontId="7" fillId="9" borderId="45" xfId="0" applyFont="1" applyFill="1" applyBorder="1" applyAlignment="1">
      <alignment vertical="center" wrapText="1"/>
    </xf>
    <xf numFmtId="1" fontId="7" fillId="13" borderId="41" xfId="0" applyNumberFormat="1" applyFont="1" applyFill="1" applyBorder="1" applyAlignment="1">
      <alignment horizontal="center" vertical="center" wrapText="1"/>
    </xf>
    <xf numFmtId="0" fontId="7" fillId="13" borderId="41" xfId="0" applyFont="1" applyFill="1" applyBorder="1" applyAlignment="1">
      <alignment horizontal="justify" vertical="center" wrapText="1"/>
    </xf>
    <xf numFmtId="1" fontId="7" fillId="13" borderId="41" xfId="0" applyNumberFormat="1" applyFont="1" applyFill="1" applyBorder="1" applyAlignment="1">
      <alignment horizontal="center" vertical="center"/>
    </xf>
    <xf numFmtId="0" fontId="7" fillId="2" borderId="0" xfId="0" applyFont="1" applyFill="1" applyAlignment="1">
      <alignment vertical="center" wrapText="1"/>
    </xf>
    <xf numFmtId="0" fontId="7" fillId="4" borderId="41" xfId="0" applyFont="1" applyFill="1" applyBorder="1" applyAlignment="1">
      <alignment horizontal="justify" vertical="center" wrapText="1"/>
    </xf>
    <xf numFmtId="174" fontId="7" fillId="9" borderId="41" xfId="10" applyNumberFormat="1" applyFont="1" applyFill="1" applyBorder="1" applyAlignment="1" applyProtection="1">
      <alignment horizontal="center" vertical="center" wrapText="1"/>
    </xf>
    <xf numFmtId="0" fontId="7" fillId="13" borderId="41" xfId="0" applyFont="1" applyFill="1" applyBorder="1" applyAlignment="1">
      <alignment vertical="center" wrapText="1"/>
    </xf>
    <xf numFmtId="0" fontId="7" fillId="9" borderId="41" xfId="0" applyFont="1" applyFill="1" applyBorder="1" applyAlignment="1">
      <alignment vertical="center" wrapText="1"/>
    </xf>
    <xf numFmtId="174" fontId="7" fillId="11" borderId="41" xfId="1" applyNumberFormat="1" applyFont="1" applyFill="1" applyBorder="1" applyAlignment="1" applyProtection="1">
      <alignment horizontal="center" vertical="center" wrapText="1"/>
    </xf>
    <xf numFmtId="0" fontId="7" fillId="11" borderId="0" xfId="0" applyFont="1" applyFill="1" applyAlignment="1">
      <alignment wrapText="1"/>
    </xf>
    <xf numFmtId="1" fontId="7" fillId="15" borderId="41" xfId="0" applyNumberFormat="1" applyFont="1" applyFill="1" applyBorder="1" applyAlignment="1">
      <alignment horizontal="center" vertical="center"/>
    </xf>
    <xf numFmtId="49" fontId="7" fillId="13" borderId="41" xfId="0" applyNumberFormat="1" applyFont="1" applyFill="1" applyBorder="1" applyAlignment="1">
      <alignment vertical="center" wrapText="1"/>
    </xf>
    <xf numFmtId="0" fontId="7" fillId="16" borderId="41" xfId="0" applyFont="1" applyFill="1" applyBorder="1" applyAlignment="1">
      <alignment horizontal="left" vertical="center" wrapText="1"/>
    </xf>
    <xf numFmtId="174" fontId="7" fillId="16" borderId="41" xfId="10" applyNumberFormat="1" applyFont="1" applyFill="1" applyBorder="1" applyAlignment="1" applyProtection="1">
      <alignment horizontal="center" vertical="center" wrapText="1"/>
    </xf>
    <xf numFmtId="1" fontId="7" fillId="16" borderId="41" xfId="0" applyNumberFormat="1" applyFont="1" applyFill="1" applyBorder="1" applyAlignment="1">
      <alignment horizontal="center" vertical="center" wrapText="1"/>
    </xf>
    <xf numFmtId="0" fontId="7" fillId="16" borderId="41" xfId="0" applyFont="1" applyFill="1" applyBorder="1" applyAlignment="1">
      <alignment horizontal="center" vertical="center" wrapText="1"/>
    </xf>
    <xf numFmtId="0" fontId="7" fillId="16" borderId="41" xfId="0" applyFont="1" applyFill="1" applyBorder="1" applyAlignment="1">
      <alignment vertical="center" wrapText="1"/>
    </xf>
    <xf numFmtId="1" fontId="7" fillId="15" borderId="41" xfId="0" applyNumberFormat="1" applyFont="1" applyFill="1" applyBorder="1" applyAlignment="1">
      <alignment horizontal="center" vertical="center" wrapText="1"/>
    </xf>
    <xf numFmtId="0" fontId="7" fillId="10" borderId="45" xfId="0" applyFont="1" applyFill="1" applyBorder="1" applyAlignment="1">
      <alignment horizontal="left" vertical="center" wrapText="1"/>
    </xf>
    <xf numFmtId="1" fontId="7" fillId="10" borderId="45" xfId="0" applyNumberFormat="1" applyFont="1" applyFill="1" applyBorder="1" applyAlignment="1">
      <alignment horizontal="center" vertical="center" wrapText="1"/>
    </xf>
    <xf numFmtId="0" fontId="7" fillId="10" borderId="45" xfId="0" applyFont="1" applyFill="1" applyBorder="1" applyAlignment="1">
      <alignment horizontal="center" vertical="center" wrapText="1"/>
    </xf>
    <xf numFmtId="0" fontId="8" fillId="2" borderId="42" xfId="0" applyFont="1" applyFill="1" applyBorder="1" applyAlignment="1">
      <alignment horizontal="left" vertical="center"/>
    </xf>
    <xf numFmtId="3" fontId="8" fillId="2" borderId="42" xfId="0" applyNumberFormat="1" applyFont="1" applyFill="1" applyBorder="1" applyAlignment="1">
      <alignment horizontal="center" vertical="center"/>
    </xf>
    <xf numFmtId="1" fontId="7" fillId="10" borderId="42" xfId="0" applyNumberFormat="1" applyFont="1" applyFill="1" applyBorder="1" applyAlignment="1">
      <alignment horizontal="center" vertical="center" wrapText="1"/>
    </xf>
    <xf numFmtId="0" fontId="7" fillId="10" borderId="42" xfId="0" applyFont="1" applyFill="1" applyBorder="1" applyAlignment="1">
      <alignment horizontal="center" vertical="center" wrapText="1"/>
    </xf>
    <xf numFmtId="0" fontId="8" fillId="2" borderId="42" xfId="0" applyFont="1" applyFill="1" applyBorder="1" applyAlignment="1">
      <alignment horizontal="left"/>
    </xf>
    <xf numFmtId="3" fontId="8" fillId="2" borderId="42" xfId="0" applyNumberFormat="1" applyFont="1" applyFill="1" applyBorder="1"/>
    <xf numFmtId="0" fontId="8" fillId="2" borderId="42" xfId="0" applyFont="1" applyFill="1" applyBorder="1"/>
    <xf numFmtId="0" fontId="7" fillId="10" borderId="39" xfId="0" applyFont="1" applyFill="1" applyBorder="1" applyAlignment="1">
      <alignment horizontal="left" vertical="center" wrapText="1"/>
    </xf>
    <xf numFmtId="174" fontId="7" fillId="10" borderId="39" xfId="10" applyNumberFormat="1" applyFont="1" applyFill="1" applyBorder="1" applyAlignment="1" applyProtection="1">
      <alignment horizontal="center" vertical="center" wrapText="1"/>
    </xf>
    <xf numFmtId="0" fontId="7" fillId="10" borderId="45" xfId="0" applyFont="1" applyFill="1" applyBorder="1" applyAlignment="1">
      <alignment vertical="center" wrapText="1"/>
    </xf>
    <xf numFmtId="0" fontId="7" fillId="10" borderId="0" xfId="0" applyFont="1" applyFill="1" applyAlignment="1">
      <alignment wrapText="1"/>
    </xf>
    <xf numFmtId="1" fontId="7" fillId="11" borderId="41" xfId="1" applyNumberFormat="1" applyFont="1" applyFill="1" applyBorder="1" applyAlignment="1" applyProtection="1">
      <alignment horizontal="center" vertical="center" wrapText="1"/>
    </xf>
    <xf numFmtId="0" fontId="7" fillId="10" borderId="41" xfId="0" applyFont="1" applyFill="1" applyBorder="1" applyAlignment="1">
      <alignment horizontal="justify" vertical="center" wrapText="1"/>
    </xf>
    <xf numFmtId="0" fontId="7" fillId="10" borderId="45" xfId="0" applyFont="1" applyFill="1" applyBorder="1" applyAlignment="1">
      <alignment wrapText="1"/>
    </xf>
    <xf numFmtId="0" fontId="7" fillId="10" borderId="46" xfId="0" applyFont="1" applyFill="1" applyBorder="1" applyAlignment="1">
      <alignment horizontal="left" vertical="center" wrapText="1"/>
    </xf>
    <xf numFmtId="3" fontId="8" fillId="2" borderId="35" xfId="0" applyNumberFormat="1" applyFont="1" applyFill="1" applyBorder="1"/>
    <xf numFmtId="1" fontId="7" fillId="10" borderId="44" xfId="10" applyNumberFormat="1" applyFont="1" applyFill="1" applyBorder="1" applyAlignment="1" applyProtection="1">
      <alignment horizontal="center" vertical="center" wrapText="1"/>
    </xf>
    <xf numFmtId="0" fontId="7" fillId="10" borderId="43" xfId="0" applyFont="1" applyFill="1" applyBorder="1" applyAlignment="1">
      <alignment horizontal="center" vertical="center" wrapText="1"/>
    </xf>
    <xf numFmtId="0" fontId="7" fillId="10" borderId="44" xfId="0" applyFont="1" applyFill="1" applyBorder="1" applyAlignment="1">
      <alignment horizontal="left" vertical="center" wrapText="1"/>
    </xf>
    <xf numFmtId="0" fontId="7" fillId="13" borderId="35" xfId="0" applyFont="1" applyFill="1" applyBorder="1" applyAlignment="1">
      <alignment horizontal="center" vertical="center" wrapText="1"/>
    </xf>
    <xf numFmtId="0" fontId="7" fillId="2" borderId="34" xfId="0" applyFont="1" applyFill="1" applyBorder="1" applyAlignment="1">
      <alignment wrapText="1"/>
    </xf>
    <xf numFmtId="0" fontId="7" fillId="2" borderId="34" xfId="0" applyFont="1" applyFill="1" applyBorder="1" applyAlignment="1">
      <alignment vertical="center" wrapText="1"/>
    </xf>
    <xf numFmtId="1" fontId="7" fillId="8" borderId="41" xfId="10" applyNumberFormat="1" applyFont="1" applyFill="1" applyBorder="1" applyAlignment="1" applyProtection="1">
      <alignment horizontal="center" vertical="center" wrapText="1"/>
    </xf>
    <xf numFmtId="0" fontId="7" fillId="17" borderId="41" xfId="0" applyFont="1" applyFill="1" applyBorder="1" applyAlignment="1">
      <alignment horizontal="left" vertical="center" wrapText="1"/>
    </xf>
    <xf numFmtId="174" fontId="7" fillId="17" borderId="41" xfId="10" applyNumberFormat="1" applyFont="1" applyFill="1" applyBorder="1" applyAlignment="1" applyProtection="1">
      <alignment horizontal="center" vertical="center" wrapText="1"/>
    </xf>
    <xf numFmtId="1" fontId="7" fillId="17" borderId="41" xfId="10" applyNumberFormat="1" applyFont="1" applyFill="1" applyBorder="1" applyAlignment="1" applyProtection="1">
      <alignment horizontal="center" vertical="center" wrapText="1"/>
    </xf>
    <xf numFmtId="0" fontId="7" fillId="17" borderId="41" xfId="0" applyFont="1" applyFill="1" applyBorder="1" applyAlignment="1">
      <alignment horizontal="center" vertical="center" wrapText="1"/>
    </xf>
    <xf numFmtId="0" fontId="7" fillId="17" borderId="41" xfId="0" applyFont="1" applyFill="1" applyBorder="1" applyAlignment="1">
      <alignment horizontal="justify" vertical="center" wrapText="1"/>
    </xf>
    <xf numFmtId="1" fontId="7" fillId="2" borderId="0" xfId="0" applyNumberFormat="1" applyFont="1" applyFill="1" applyBorder="1" applyAlignment="1">
      <alignment horizontal="center" vertical="center"/>
    </xf>
    <xf numFmtId="0" fontId="7" fillId="10" borderId="47" xfId="0" applyFont="1" applyFill="1" applyBorder="1" applyAlignment="1">
      <alignment horizontal="center" vertical="center" wrapText="1"/>
    </xf>
    <xf numFmtId="0" fontId="7" fillId="2" borderId="0" xfId="0" applyFont="1" applyFill="1" applyBorder="1" applyAlignment="1">
      <alignment wrapText="1"/>
    </xf>
    <xf numFmtId="0" fontId="7" fillId="13" borderId="36" xfId="0" applyFont="1" applyFill="1" applyBorder="1" applyAlignment="1">
      <alignment horizontal="center" vertical="center" wrapText="1"/>
    </xf>
    <xf numFmtId="1" fontId="7" fillId="13" borderId="42" xfId="10" applyNumberFormat="1" applyFont="1" applyFill="1" applyBorder="1" applyAlignment="1" applyProtection="1">
      <alignment horizontal="center" vertical="center" wrapText="1"/>
    </xf>
    <xf numFmtId="0" fontId="7" fillId="10" borderId="36" xfId="0" applyFont="1" applyFill="1" applyBorder="1" applyAlignment="1">
      <alignment horizontal="center" vertical="center" wrapText="1"/>
    </xf>
    <xf numFmtId="0" fontId="7" fillId="13" borderId="48" xfId="0" applyFont="1" applyFill="1" applyBorder="1" applyAlignment="1">
      <alignment horizontal="center" vertical="center" wrapText="1"/>
    </xf>
    <xf numFmtId="0" fontId="7" fillId="2" borderId="49" xfId="0" applyFont="1" applyFill="1" applyBorder="1" applyAlignment="1">
      <alignment wrapText="1"/>
    </xf>
    <xf numFmtId="1" fontId="7" fillId="11" borderId="41" xfId="0" applyNumberFormat="1" applyFont="1" applyFill="1" applyBorder="1" applyAlignment="1">
      <alignment horizontal="center" vertical="center"/>
    </xf>
    <xf numFmtId="166" fontId="7" fillId="4" borderId="42" xfId="0" applyNumberFormat="1" applyFont="1" applyFill="1" applyBorder="1" applyAlignment="1">
      <alignment horizontal="center" vertical="center" wrapText="1"/>
    </xf>
    <xf numFmtId="0" fontId="7" fillId="3" borderId="42" xfId="0" applyFont="1" applyFill="1" applyBorder="1" applyAlignment="1">
      <alignment wrapText="1"/>
    </xf>
    <xf numFmtId="1" fontId="7" fillId="10" borderId="45" xfId="10" applyNumberFormat="1" applyFont="1" applyFill="1" applyBorder="1" applyAlignment="1" applyProtection="1">
      <alignment horizontal="center" vertical="center" wrapText="1"/>
    </xf>
    <xf numFmtId="0" fontId="7" fillId="2" borderId="42" xfId="0" applyFont="1" applyFill="1" applyBorder="1" applyAlignment="1">
      <alignment wrapText="1"/>
    </xf>
    <xf numFmtId="3" fontId="7" fillId="2" borderId="42" xfId="0" applyNumberFormat="1" applyFont="1" applyFill="1" applyBorder="1"/>
    <xf numFmtId="0" fontId="7" fillId="2" borderId="35" xfId="0" applyFont="1" applyFill="1" applyBorder="1" applyAlignment="1">
      <alignment horizontal="center"/>
    </xf>
    <xf numFmtId="176" fontId="7" fillId="2" borderId="35" xfId="0" applyNumberFormat="1" applyFont="1" applyFill="1" applyBorder="1" applyAlignment="1">
      <alignment horizontal="center" vertical="center"/>
    </xf>
    <xf numFmtId="166" fontId="7" fillId="2" borderId="35" xfId="0" applyNumberFormat="1" applyFont="1" applyFill="1" applyBorder="1" applyAlignment="1">
      <alignment horizontal="center" vertical="center"/>
    </xf>
    <xf numFmtId="1" fontId="7" fillId="10" borderId="52" xfId="10" applyNumberFormat="1" applyFont="1" applyFill="1" applyBorder="1" applyAlignment="1" applyProtection="1">
      <alignment horizontal="center" vertical="center" wrapText="1"/>
    </xf>
    <xf numFmtId="0" fontId="7" fillId="2" borderId="0" xfId="0" applyFont="1" applyFill="1" applyAlignment="1">
      <alignment horizontal="center"/>
    </xf>
  </cellXfs>
  <cellStyles count="11">
    <cellStyle name="Hipervínculo" xfId="6" builtinId="8"/>
    <cellStyle name="Millares" xfId="1" builtinId="3"/>
    <cellStyle name="Millares 2" xfId="10"/>
    <cellStyle name="Millares 6" xfId="5"/>
    <cellStyle name="Moneda" xfId="2" builtinId="4"/>
    <cellStyle name="Moneda 2" xfId="9"/>
    <cellStyle name="Normal" xfId="0" builtinId="0"/>
    <cellStyle name="Normal 2" xfId="7"/>
    <cellStyle name="Normal 3" xfId="3"/>
    <cellStyle name="Normal 4" xfId="4"/>
    <cellStyle name="Normal 5" xfId="8"/>
  </cellStyles>
  <dxfs count="0"/>
  <tableStyles count="0" defaultTableStyle="TableStyleMedium2" defaultPivotStyle="PivotStyleLight16"/>
  <colors>
    <mruColors>
      <color rgb="FFB0DD7F"/>
      <color rgb="FF7AF285"/>
      <color rgb="FFE39DD9"/>
      <color rgb="FFC73FB4"/>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uscovirtual.com/" TargetMode="External"/><Relationship Id="rId1" Type="http://schemas.openxmlformats.org/officeDocument/2006/relationships/hyperlink" Target="http://www.uscovirtual.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2177"/>
  <sheetViews>
    <sheetView tabSelected="1" topLeftCell="A148" zoomScale="70" zoomScaleNormal="70" workbookViewId="0">
      <selection activeCell="E230" sqref="E230"/>
    </sheetView>
  </sheetViews>
  <sheetFormatPr baseColWidth="10" defaultRowHeight="11.25" x14ac:dyDescent="0.2"/>
  <cols>
    <col min="1" max="1" width="15.85546875" style="307" customWidth="1"/>
    <col min="2" max="2" width="18.42578125" style="307" customWidth="1"/>
    <col min="3" max="3" width="15.5703125" style="307" customWidth="1"/>
    <col min="4" max="4" width="11.42578125" style="670" customWidth="1"/>
    <col min="5" max="5" width="24.42578125" style="307" customWidth="1"/>
    <col min="6" max="6" width="18.140625" style="307" customWidth="1"/>
    <col min="7" max="7" width="10.5703125" style="670" customWidth="1"/>
    <col min="8" max="8" width="11.42578125" style="307"/>
    <col min="9" max="9" width="22.7109375" style="307" customWidth="1"/>
    <col min="10" max="10" width="14.140625" style="307" customWidth="1"/>
    <col min="11" max="11" width="20.85546875" style="343" customWidth="1"/>
    <col min="12" max="12" width="16.42578125" style="115" customWidth="1"/>
    <col min="13" max="17" width="11.42578125" style="307" customWidth="1"/>
    <col min="18" max="18" width="11.42578125" style="307"/>
    <col min="19" max="19" width="30.140625" style="307" customWidth="1"/>
    <col min="20" max="16384" width="11.42578125" style="307"/>
  </cols>
  <sheetData>
    <row r="1" spans="1:18" ht="58.5" customHeight="1" x14ac:dyDescent="0.2">
      <c r="A1" s="305" t="s">
        <v>0</v>
      </c>
      <c r="B1" s="305" t="s">
        <v>1</v>
      </c>
      <c r="C1" s="305" t="s">
        <v>2</v>
      </c>
      <c r="D1" s="305" t="s">
        <v>3</v>
      </c>
      <c r="E1" s="305" t="s">
        <v>4</v>
      </c>
      <c r="F1" s="305" t="s">
        <v>5</v>
      </c>
      <c r="G1" s="305" t="s">
        <v>3</v>
      </c>
      <c r="H1" s="305" t="s">
        <v>6</v>
      </c>
      <c r="I1" s="305" t="s">
        <v>7</v>
      </c>
      <c r="J1" s="305" t="s">
        <v>8</v>
      </c>
      <c r="K1" s="306" t="s">
        <v>9</v>
      </c>
      <c r="L1" s="100" t="s">
        <v>10</v>
      </c>
      <c r="M1" s="100" t="s">
        <v>11</v>
      </c>
      <c r="N1" s="111" t="s">
        <v>12</v>
      </c>
      <c r="O1" s="100" t="s">
        <v>13</v>
      </c>
      <c r="P1" s="111" t="s">
        <v>14</v>
      </c>
      <c r="Q1" s="100" t="s">
        <v>15</v>
      </c>
    </row>
    <row r="2" spans="1:18" ht="90" x14ac:dyDescent="0.2">
      <c r="A2" s="109">
        <v>1</v>
      </c>
      <c r="B2" s="146" t="s">
        <v>16</v>
      </c>
      <c r="C2" s="308">
        <v>891180084</v>
      </c>
      <c r="D2" s="109">
        <v>2</v>
      </c>
      <c r="E2" s="146" t="s">
        <v>17</v>
      </c>
      <c r="F2" s="146">
        <v>7732565</v>
      </c>
      <c r="G2" s="100">
        <v>6</v>
      </c>
      <c r="H2" s="100" t="s">
        <v>18</v>
      </c>
      <c r="I2" s="105" t="s">
        <v>19</v>
      </c>
      <c r="J2" s="309">
        <v>41647</v>
      </c>
      <c r="K2" s="310">
        <v>5999928</v>
      </c>
      <c r="L2" s="153" t="s">
        <v>20</v>
      </c>
      <c r="M2" s="146" t="s">
        <v>21</v>
      </c>
      <c r="N2" s="146" t="s">
        <v>22</v>
      </c>
      <c r="O2" s="100" t="s">
        <v>23</v>
      </c>
      <c r="P2" s="146" t="s">
        <v>24</v>
      </c>
      <c r="Q2" s="308"/>
      <c r="R2" s="307">
        <v>1</v>
      </c>
    </row>
    <row r="3" spans="1:18" ht="157.5" x14ac:dyDescent="0.2">
      <c r="A3" s="109">
        <v>2</v>
      </c>
      <c r="B3" s="146" t="s">
        <v>16</v>
      </c>
      <c r="C3" s="308">
        <v>891180084</v>
      </c>
      <c r="D3" s="109">
        <v>2</v>
      </c>
      <c r="E3" s="146" t="s">
        <v>25</v>
      </c>
      <c r="F3" s="146">
        <v>7723733</v>
      </c>
      <c r="G3" s="100">
        <v>9</v>
      </c>
      <c r="H3" s="100" t="s">
        <v>26</v>
      </c>
      <c r="I3" s="105" t="s">
        <v>27</v>
      </c>
      <c r="J3" s="309">
        <v>41649</v>
      </c>
      <c r="K3" s="310">
        <v>3500000</v>
      </c>
      <c r="L3" s="153" t="s">
        <v>20</v>
      </c>
      <c r="M3" s="146" t="s">
        <v>21</v>
      </c>
      <c r="N3" s="146" t="s">
        <v>22</v>
      </c>
      <c r="O3" s="100" t="s">
        <v>23</v>
      </c>
      <c r="P3" s="146" t="s">
        <v>24</v>
      </c>
      <c r="Q3" s="308"/>
      <c r="R3" s="307">
        <v>2</v>
      </c>
    </row>
    <row r="4" spans="1:18" ht="315" x14ac:dyDescent="0.2">
      <c r="A4" s="109">
        <v>3</v>
      </c>
      <c r="B4" s="146" t="s">
        <v>16</v>
      </c>
      <c r="C4" s="308">
        <v>891180084</v>
      </c>
      <c r="D4" s="109">
        <v>2</v>
      </c>
      <c r="E4" s="146" t="s">
        <v>28</v>
      </c>
      <c r="F4" s="146">
        <v>80779575</v>
      </c>
      <c r="G4" s="100">
        <v>8</v>
      </c>
      <c r="H4" s="100" t="s">
        <v>29</v>
      </c>
      <c r="I4" s="105" t="s">
        <v>30</v>
      </c>
      <c r="J4" s="309">
        <v>41649</v>
      </c>
      <c r="K4" s="310">
        <v>14399910</v>
      </c>
      <c r="L4" s="153" t="s">
        <v>20</v>
      </c>
      <c r="M4" s="146" t="s">
        <v>21</v>
      </c>
      <c r="N4" s="146" t="s">
        <v>22</v>
      </c>
      <c r="O4" s="100" t="s">
        <v>23</v>
      </c>
      <c r="P4" s="146" t="s">
        <v>24</v>
      </c>
      <c r="Q4" s="308"/>
      <c r="R4" s="307">
        <v>3</v>
      </c>
    </row>
    <row r="5" spans="1:18" ht="101.25" x14ac:dyDescent="0.2">
      <c r="A5" s="109">
        <v>4</v>
      </c>
      <c r="B5" s="146" t="s">
        <v>16</v>
      </c>
      <c r="C5" s="308">
        <v>891180084</v>
      </c>
      <c r="D5" s="109">
        <v>2</v>
      </c>
      <c r="E5" s="146" t="s">
        <v>31</v>
      </c>
      <c r="F5" s="146">
        <v>26422914</v>
      </c>
      <c r="G5" s="100">
        <v>2</v>
      </c>
      <c r="H5" s="100" t="s">
        <v>32</v>
      </c>
      <c r="I5" s="105" t="s">
        <v>33</v>
      </c>
      <c r="J5" s="309">
        <v>41649</v>
      </c>
      <c r="K5" s="310">
        <v>16799895</v>
      </c>
      <c r="L5" s="153" t="s">
        <v>20</v>
      </c>
      <c r="M5" s="146" t="s">
        <v>21</v>
      </c>
      <c r="N5" s="146" t="s">
        <v>22</v>
      </c>
      <c r="O5" s="100" t="s">
        <v>23</v>
      </c>
      <c r="P5" s="146" t="s">
        <v>24</v>
      </c>
      <c r="Q5" s="308"/>
      <c r="R5" s="307">
        <v>4</v>
      </c>
    </row>
    <row r="6" spans="1:18" ht="202.5" x14ac:dyDescent="0.2">
      <c r="A6" s="109">
        <v>5</v>
      </c>
      <c r="B6" s="146" t="s">
        <v>16</v>
      </c>
      <c r="C6" s="308">
        <v>891180084</v>
      </c>
      <c r="D6" s="109">
        <v>2</v>
      </c>
      <c r="E6" s="146" t="s">
        <v>34</v>
      </c>
      <c r="F6" s="146">
        <v>52267288</v>
      </c>
      <c r="G6" s="100">
        <v>1</v>
      </c>
      <c r="H6" s="100" t="s">
        <v>35</v>
      </c>
      <c r="I6" s="105" t="s">
        <v>36</v>
      </c>
      <c r="J6" s="309">
        <v>41649</v>
      </c>
      <c r="K6" s="310">
        <v>27599913</v>
      </c>
      <c r="L6" s="153" t="s">
        <v>20</v>
      </c>
      <c r="M6" s="146" t="s">
        <v>21</v>
      </c>
      <c r="N6" s="146" t="s">
        <v>22</v>
      </c>
      <c r="O6" s="100" t="s">
        <v>23</v>
      </c>
      <c r="P6" s="146" t="s">
        <v>24</v>
      </c>
      <c r="Q6" s="308"/>
      <c r="R6" s="307">
        <v>5</v>
      </c>
    </row>
    <row r="7" spans="1:18" ht="123.75" x14ac:dyDescent="0.2">
      <c r="A7" s="109">
        <v>6</v>
      </c>
      <c r="B7" s="146" t="s">
        <v>16</v>
      </c>
      <c r="C7" s="308">
        <v>891180084</v>
      </c>
      <c r="D7" s="109">
        <v>2</v>
      </c>
      <c r="E7" s="146" t="s">
        <v>37</v>
      </c>
      <c r="F7" s="146">
        <v>1126449179</v>
      </c>
      <c r="G7" s="100">
        <v>6</v>
      </c>
      <c r="H7" s="100" t="s">
        <v>38</v>
      </c>
      <c r="I7" s="105" t="s">
        <v>39</v>
      </c>
      <c r="J7" s="309">
        <v>41649</v>
      </c>
      <c r="K7" s="310">
        <v>10799847</v>
      </c>
      <c r="L7" s="153" t="s">
        <v>20</v>
      </c>
      <c r="M7" s="146" t="s">
        <v>21</v>
      </c>
      <c r="N7" s="146" t="s">
        <v>22</v>
      </c>
      <c r="O7" s="100" t="s">
        <v>23</v>
      </c>
      <c r="P7" s="146" t="s">
        <v>24</v>
      </c>
      <c r="Q7" s="308"/>
      <c r="R7" s="307">
        <v>6</v>
      </c>
    </row>
    <row r="8" spans="1:18" ht="202.5" x14ac:dyDescent="0.2">
      <c r="A8" s="109">
        <v>7</v>
      </c>
      <c r="B8" s="146" t="s">
        <v>16</v>
      </c>
      <c r="C8" s="308">
        <v>891180084</v>
      </c>
      <c r="D8" s="109">
        <v>2</v>
      </c>
      <c r="E8" s="146" t="s">
        <v>40</v>
      </c>
      <c r="F8" s="146">
        <v>7684102</v>
      </c>
      <c r="G8" s="100">
        <v>3</v>
      </c>
      <c r="H8" s="100" t="s">
        <v>41</v>
      </c>
      <c r="I8" s="105" t="s">
        <v>42</v>
      </c>
      <c r="J8" s="309">
        <v>41649</v>
      </c>
      <c r="K8" s="310">
        <v>8999901</v>
      </c>
      <c r="L8" s="153" t="s">
        <v>20</v>
      </c>
      <c r="M8" s="146" t="s">
        <v>21</v>
      </c>
      <c r="N8" s="146" t="s">
        <v>22</v>
      </c>
      <c r="O8" s="100" t="s">
        <v>23</v>
      </c>
      <c r="P8" s="146" t="s">
        <v>24</v>
      </c>
      <c r="Q8" s="308"/>
      <c r="R8" s="307">
        <v>7</v>
      </c>
    </row>
    <row r="9" spans="1:18" ht="258.75" x14ac:dyDescent="0.2">
      <c r="A9" s="109">
        <v>8</v>
      </c>
      <c r="B9" s="146" t="s">
        <v>16</v>
      </c>
      <c r="C9" s="308">
        <v>891180084</v>
      </c>
      <c r="D9" s="109">
        <v>2</v>
      </c>
      <c r="E9" s="146" t="s">
        <v>43</v>
      </c>
      <c r="F9" s="146">
        <v>1110477298</v>
      </c>
      <c r="G9" s="100">
        <v>5</v>
      </c>
      <c r="H9" s="100" t="s">
        <v>44</v>
      </c>
      <c r="I9" s="105" t="s">
        <v>45</v>
      </c>
      <c r="J9" s="309">
        <v>41649</v>
      </c>
      <c r="K9" s="310">
        <v>16799895</v>
      </c>
      <c r="L9" s="153" t="s">
        <v>20</v>
      </c>
      <c r="M9" s="146" t="s">
        <v>21</v>
      </c>
      <c r="N9" s="146" t="s">
        <v>22</v>
      </c>
      <c r="O9" s="100" t="s">
        <v>23</v>
      </c>
      <c r="P9" s="146" t="s">
        <v>24</v>
      </c>
      <c r="Q9" s="308"/>
      <c r="R9" s="307">
        <v>8</v>
      </c>
    </row>
    <row r="10" spans="1:18" ht="281.25" x14ac:dyDescent="0.2">
      <c r="A10" s="109">
        <v>9</v>
      </c>
      <c r="B10" s="146" t="s">
        <v>16</v>
      </c>
      <c r="C10" s="308">
        <v>891180084</v>
      </c>
      <c r="D10" s="109">
        <v>2</v>
      </c>
      <c r="E10" s="146" t="s">
        <v>46</v>
      </c>
      <c r="F10" s="146">
        <v>1038100536</v>
      </c>
      <c r="G10" s="100">
        <v>4</v>
      </c>
      <c r="H10" s="100" t="s">
        <v>47</v>
      </c>
      <c r="I10" s="105" t="s">
        <v>48</v>
      </c>
      <c r="J10" s="309">
        <v>41649</v>
      </c>
      <c r="K10" s="310">
        <v>14399910</v>
      </c>
      <c r="L10" s="153" t="s">
        <v>20</v>
      </c>
      <c r="M10" s="146" t="s">
        <v>21</v>
      </c>
      <c r="N10" s="146" t="s">
        <v>22</v>
      </c>
      <c r="O10" s="100" t="s">
        <v>23</v>
      </c>
      <c r="P10" s="146" t="s">
        <v>24</v>
      </c>
      <c r="Q10" s="308"/>
      <c r="R10" s="307">
        <v>9</v>
      </c>
    </row>
    <row r="11" spans="1:18" ht="225" x14ac:dyDescent="0.2">
      <c r="A11" s="109">
        <v>10</v>
      </c>
      <c r="B11" s="146" t="s">
        <v>16</v>
      </c>
      <c r="C11" s="308">
        <v>891180084</v>
      </c>
      <c r="D11" s="109">
        <v>2</v>
      </c>
      <c r="E11" s="146" t="s">
        <v>49</v>
      </c>
      <c r="F11" s="146">
        <v>1121822850</v>
      </c>
      <c r="G11" s="100">
        <v>1</v>
      </c>
      <c r="H11" s="100" t="s">
        <v>50</v>
      </c>
      <c r="I11" s="105" t="s">
        <v>51</v>
      </c>
      <c r="J11" s="309">
        <v>41649</v>
      </c>
      <c r="K11" s="310">
        <v>14999949</v>
      </c>
      <c r="L11" s="153" t="s">
        <v>20</v>
      </c>
      <c r="M11" s="146" t="s">
        <v>21</v>
      </c>
      <c r="N11" s="146" t="s">
        <v>22</v>
      </c>
      <c r="O11" s="100" t="s">
        <v>23</v>
      </c>
      <c r="P11" s="146" t="s">
        <v>24</v>
      </c>
      <c r="Q11" s="308"/>
      <c r="R11" s="307">
        <v>10</v>
      </c>
    </row>
    <row r="12" spans="1:18" ht="225" x14ac:dyDescent="0.2">
      <c r="A12" s="109">
        <v>11</v>
      </c>
      <c r="B12" s="146"/>
      <c r="C12" s="308">
        <v>891180084</v>
      </c>
      <c r="D12" s="109">
        <v>2</v>
      </c>
      <c r="E12" s="146" t="s">
        <v>52</v>
      </c>
      <c r="F12" s="146">
        <v>36067796</v>
      </c>
      <c r="G12" s="100">
        <v>3</v>
      </c>
      <c r="H12" s="100" t="s">
        <v>53</v>
      </c>
      <c r="I12" s="105" t="s">
        <v>54</v>
      </c>
      <c r="J12" s="309">
        <v>41649</v>
      </c>
      <c r="K12" s="310">
        <v>17999973</v>
      </c>
      <c r="L12" s="153" t="s">
        <v>20</v>
      </c>
      <c r="M12" s="146" t="s">
        <v>21</v>
      </c>
      <c r="N12" s="146" t="s">
        <v>22</v>
      </c>
      <c r="O12" s="100" t="s">
        <v>23</v>
      </c>
      <c r="P12" s="146" t="s">
        <v>24</v>
      </c>
      <c r="Q12" s="146" t="s">
        <v>55</v>
      </c>
      <c r="R12" s="307">
        <v>11</v>
      </c>
    </row>
    <row r="13" spans="1:18" ht="225" x14ac:dyDescent="0.2">
      <c r="A13" s="109">
        <v>12</v>
      </c>
      <c r="B13" s="146" t="s">
        <v>16</v>
      </c>
      <c r="C13" s="308">
        <v>891180084</v>
      </c>
      <c r="D13" s="109">
        <v>2</v>
      </c>
      <c r="E13" s="146" t="s">
        <v>56</v>
      </c>
      <c r="F13" s="146">
        <v>1106768140</v>
      </c>
      <c r="G13" s="100">
        <v>5</v>
      </c>
      <c r="H13" s="100" t="s">
        <v>57</v>
      </c>
      <c r="I13" s="105" t="s">
        <v>58</v>
      </c>
      <c r="J13" s="309">
        <v>41649</v>
      </c>
      <c r="K13" s="310">
        <v>10799847</v>
      </c>
      <c r="L13" s="153" t="s">
        <v>20</v>
      </c>
      <c r="M13" s="146" t="s">
        <v>21</v>
      </c>
      <c r="N13" s="146" t="s">
        <v>22</v>
      </c>
      <c r="O13" s="100" t="s">
        <v>23</v>
      </c>
      <c r="P13" s="146" t="s">
        <v>24</v>
      </c>
      <c r="Q13" s="308"/>
      <c r="R13" s="307">
        <v>12</v>
      </c>
    </row>
    <row r="14" spans="1:18" ht="326.25" x14ac:dyDescent="0.2">
      <c r="A14" s="109">
        <v>13</v>
      </c>
      <c r="B14" s="146" t="s">
        <v>16</v>
      </c>
      <c r="C14" s="308">
        <v>891180084</v>
      </c>
      <c r="D14" s="109">
        <v>2</v>
      </c>
      <c r="E14" s="146" t="s">
        <v>59</v>
      </c>
      <c r="F14" s="146">
        <v>38364342</v>
      </c>
      <c r="G14" s="100">
        <v>4</v>
      </c>
      <c r="H14" s="100" t="s">
        <v>60</v>
      </c>
      <c r="I14" s="105" t="s">
        <v>61</v>
      </c>
      <c r="J14" s="309">
        <v>41649</v>
      </c>
      <c r="K14" s="310">
        <v>17999073</v>
      </c>
      <c r="L14" s="153" t="s">
        <v>20</v>
      </c>
      <c r="M14" s="146" t="s">
        <v>21</v>
      </c>
      <c r="N14" s="146" t="s">
        <v>22</v>
      </c>
      <c r="O14" s="100" t="s">
        <v>23</v>
      </c>
      <c r="P14" s="146" t="s">
        <v>24</v>
      </c>
      <c r="Q14" s="308"/>
      <c r="R14" s="307">
        <v>13</v>
      </c>
    </row>
    <row r="15" spans="1:18" ht="236.25" x14ac:dyDescent="0.2">
      <c r="A15" s="109">
        <v>14</v>
      </c>
      <c r="B15" s="146" t="s">
        <v>16</v>
      </c>
      <c r="C15" s="308">
        <v>891180084</v>
      </c>
      <c r="D15" s="109">
        <v>2</v>
      </c>
      <c r="E15" s="146" t="s">
        <v>62</v>
      </c>
      <c r="F15" s="146">
        <v>7722354</v>
      </c>
      <c r="G15" s="100">
        <v>6</v>
      </c>
      <c r="H15" s="100" t="s">
        <v>63</v>
      </c>
      <c r="I15" s="105" t="s">
        <v>64</v>
      </c>
      <c r="J15" s="309">
        <v>41649</v>
      </c>
      <c r="K15" s="310">
        <v>10799847</v>
      </c>
      <c r="L15" s="153" t="s">
        <v>20</v>
      </c>
      <c r="M15" s="146" t="s">
        <v>21</v>
      </c>
      <c r="N15" s="146" t="s">
        <v>22</v>
      </c>
      <c r="O15" s="100" t="s">
        <v>23</v>
      </c>
      <c r="P15" s="146" t="s">
        <v>24</v>
      </c>
      <c r="Q15" s="308"/>
      <c r="R15" s="307">
        <v>14</v>
      </c>
    </row>
    <row r="16" spans="1:18" ht="213.75" x14ac:dyDescent="0.2">
      <c r="A16" s="109">
        <v>15</v>
      </c>
      <c r="B16" s="146" t="s">
        <v>16</v>
      </c>
      <c r="C16" s="308">
        <v>891180084</v>
      </c>
      <c r="D16" s="109">
        <v>2</v>
      </c>
      <c r="E16" s="146" t="s">
        <v>65</v>
      </c>
      <c r="F16" s="146">
        <v>84459239</v>
      </c>
      <c r="G16" s="100">
        <v>1</v>
      </c>
      <c r="H16" s="100" t="s">
        <v>66</v>
      </c>
      <c r="I16" s="105" t="s">
        <v>67</v>
      </c>
      <c r="J16" s="309">
        <v>41649</v>
      </c>
      <c r="K16" s="310">
        <v>17999973</v>
      </c>
      <c r="L16" s="153" t="s">
        <v>20</v>
      </c>
      <c r="M16" s="146" t="s">
        <v>21</v>
      </c>
      <c r="N16" s="146" t="s">
        <v>22</v>
      </c>
      <c r="O16" s="100" t="s">
        <v>23</v>
      </c>
      <c r="P16" s="146" t="s">
        <v>24</v>
      </c>
      <c r="Q16" s="308"/>
      <c r="R16" s="307">
        <v>15</v>
      </c>
    </row>
    <row r="17" spans="1:18" ht="67.5" x14ac:dyDescent="0.2">
      <c r="A17" s="109">
        <v>16</v>
      </c>
      <c r="B17" s="146" t="s">
        <v>16</v>
      </c>
      <c r="C17" s="308">
        <v>891180084</v>
      </c>
      <c r="D17" s="109">
        <v>2</v>
      </c>
      <c r="E17" s="146" t="s">
        <v>68</v>
      </c>
      <c r="F17" s="146">
        <v>1075215122</v>
      </c>
      <c r="G17" s="100">
        <v>8</v>
      </c>
      <c r="H17" s="100" t="s">
        <v>69</v>
      </c>
      <c r="I17" s="105" t="s">
        <v>70</v>
      </c>
      <c r="J17" s="309">
        <v>41649</v>
      </c>
      <c r="K17" s="310">
        <v>8999901</v>
      </c>
      <c r="L17" s="153" t="s">
        <v>20</v>
      </c>
      <c r="M17" s="146" t="s">
        <v>21</v>
      </c>
      <c r="N17" s="146" t="s">
        <v>22</v>
      </c>
      <c r="O17" s="100" t="s">
        <v>23</v>
      </c>
      <c r="P17" s="146" t="s">
        <v>24</v>
      </c>
      <c r="Q17" s="308"/>
      <c r="R17" s="307">
        <v>16</v>
      </c>
    </row>
    <row r="18" spans="1:18" ht="123.75" x14ac:dyDescent="0.2">
      <c r="A18" s="109">
        <v>17</v>
      </c>
      <c r="B18" s="146" t="s">
        <v>16</v>
      </c>
      <c r="C18" s="308">
        <v>891180084</v>
      </c>
      <c r="D18" s="109">
        <v>2</v>
      </c>
      <c r="E18" s="146" t="s">
        <v>71</v>
      </c>
      <c r="F18" s="146">
        <v>1075254887</v>
      </c>
      <c r="G18" s="100">
        <v>1</v>
      </c>
      <c r="H18" s="100" t="s">
        <v>72</v>
      </c>
      <c r="I18" s="105" t="s">
        <v>39</v>
      </c>
      <c r="J18" s="309">
        <v>41649</v>
      </c>
      <c r="K18" s="310">
        <v>10799847</v>
      </c>
      <c r="L18" s="153" t="s">
        <v>20</v>
      </c>
      <c r="M18" s="146" t="s">
        <v>21</v>
      </c>
      <c r="N18" s="146" t="s">
        <v>22</v>
      </c>
      <c r="O18" s="100" t="s">
        <v>23</v>
      </c>
      <c r="P18" s="146" t="s">
        <v>24</v>
      </c>
      <c r="Q18" s="308"/>
      <c r="R18" s="307">
        <v>17</v>
      </c>
    </row>
    <row r="19" spans="1:18" ht="191.25" x14ac:dyDescent="0.2">
      <c r="A19" s="109">
        <v>18</v>
      </c>
      <c r="B19" s="146" t="s">
        <v>16</v>
      </c>
      <c r="C19" s="308">
        <v>891180084</v>
      </c>
      <c r="D19" s="109">
        <v>2</v>
      </c>
      <c r="E19" s="146" t="s">
        <v>73</v>
      </c>
      <c r="F19" s="146">
        <v>83251890</v>
      </c>
      <c r="G19" s="100">
        <v>7</v>
      </c>
      <c r="H19" s="100" t="s">
        <v>74</v>
      </c>
      <c r="I19" s="105" t="s">
        <v>75</v>
      </c>
      <c r="J19" s="309">
        <v>41659</v>
      </c>
      <c r="K19" s="310">
        <v>4830000</v>
      </c>
      <c r="L19" s="153" t="s">
        <v>20</v>
      </c>
      <c r="M19" s="146" t="s">
        <v>21</v>
      </c>
      <c r="N19" s="146" t="s">
        <v>22</v>
      </c>
      <c r="O19" s="100" t="s">
        <v>23</v>
      </c>
      <c r="P19" s="146" t="s">
        <v>24</v>
      </c>
      <c r="Q19" s="308"/>
      <c r="R19" s="307">
        <v>18</v>
      </c>
    </row>
    <row r="20" spans="1:18" ht="213.75" x14ac:dyDescent="0.2">
      <c r="A20" s="109">
        <v>19</v>
      </c>
      <c r="B20" s="146" t="s">
        <v>16</v>
      </c>
      <c r="C20" s="308">
        <v>891180084</v>
      </c>
      <c r="D20" s="109">
        <v>2</v>
      </c>
      <c r="E20" s="146" t="s">
        <v>76</v>
      </c>
      <c r="F20" s="146">
        <v>55058488</v>
      </c>
      <c r="G20" s="100">
        <v>0</v>
      </c>
      <c r="H20" s="100" t="s">
        <v>77</v>
      </c>
      <c r="I20" s="105" t="s">
        <v>78</v>
      </c>
      <c r="J20" s="309">
        <v>41659</v>
      </c>
      <c r="K20" s="310">
        <v>4830000</v>
      </c>
      <c r="L20" s="153" t="s">
        <v>20</v>
      </c>
      <c r="M20" s="146" t="s">
        <v>21</v>
      </c>
      <c r="N20" s="146" t="s">
        <v>22</v>
      </c>
      <c r="O20" s="100" t="s">
        <v>23</v>
      </c>
      <c r="P20" s="146" t="s">
        <v>24</v>
      </c>
      <c r="Q20" s="308"/>
      <c r="R20" s="307">
        <v>19</v>
      </c>
    </row>
    <row r="21" spans="1:18" ht="191.25" x14ac:dyDescent="0.2">
      <c r="A21" s="109">
        <v>20</v>
      </c>
      <c r="B21" s="146" t="s">
        <v>16</v>
      </c>
      <c r="C21" s="308">
        <v>891180084</v>
      </c>
      <c r="D21" s="109">
        <v>2</v>
      </c>
      <c r="E21" s="146" t="s">
        <v>79</v>
      </c>
      <c r="F21" s="146">
        <v>12205957</v>
      </c>
      <c r="G21" s="100">
        <v>8</v>
      </c>
      <c r="H21" s="100" t="s">
        <v>80</v>
      </c>
      <c r="I21" s="105" t="s">
        <v>75</v>
      </c>
      <c r="J21" s="309">
        <v>41659</v>
      </c>
      <c r="K21" s="310">
        <v>4830000</v>
      </c>
      <c r="L21" s="153" t="s">
        <v>20</v>
      </c>
      <c r="M21" s="146" t="s">
        <v>21</v>
      </c>
      <c r="N21" s="146" t="s">
        <v>22</v>
      </c>
      <c r="O21" s="100" t="s">
        <v>23</v>
      </c>
      <c r="P21" s="146" t="s">
        <v>24</v>
      </c>
      <c r="Q21" s="308"/>
      <c r="R21" s="307">
        <v>20</v>
      </c>
    </row>
    <row r="22" spans="1:18" ht="213.75" x14ac:dyDescent="0.2">
      <c r="A22" s="109">
        <v>21</v>
      </c>
      <c r="B22" s="146" t="s">
        <v>16</v>
      </c>
      <c r="C22" s="308">
        <v>891180084</v>
      </c>
      <c r="D22" s="109">
        <v>2</v>
      </c>
      <c r="E22" s="146" t="s">
        <v>81</v>
      </c>
      <c r="F22" s="146">
        <v>36312845</v>
      </c>
      <c r="G22" s="100">
        <v>7</v>
      </c>
      <c r="H22" s="100" t="s">
        <v>82</v>
      </c>
      <c r="I22" s="105" t="s">
        <v>78</v>
      </c>
      <c r="J22" s="309">
        <v>41659</v>
      </c>
      <c r="K22" s="310">
        <v>4830000</v>
      </c>
      <c r="L22" s="153" t="s">
        <v>20</v>
      </c>
      <c r="M22" s="146" t="s">
        <v>21</v>
      </c>
      <c r="N22" s="146" t="s">
        <v>22</v>
      </c>
      <c r="O22" s="100" t="s">
        <v>23</v>
      </c>
      <c r="P22" s="146" t="s">
        <v>24</v>
      </c>
      <c r="Q22" s="308"/>
      <c r="R22" s="307">
        <v>21</v>
      </c>
    </row>
    <row r="23" spans="1:18" ht="213.75" x14ac:dyDescent="0.2">
      <c r="A23" s="109">
        <v>22</v>
      </c>
      <c r="B23" s="146" t="s">
        <v>16</v>
      </c>
      <c r="C23" s="308">
        <v>891180084</v>
      </c>
      <c r="D23" s="109">
        <v>2</v>
      </c>
      <c r="E23" s="146" t="s">
        <v>83</v>
      </c>
      <c r="F23" s="146">
        <v>19350764</v>
      </c>
      <c r="G23" s="100">
        <v>9</v>
      </c>
      <c r="H23" s="100" t="s">
        <v>84</v>
      </c>
      <c r="I23" s="105" t="s">
        <v>78</v>
      </c>
      <c r="J23" s="309">
        <v>41659</v>
      </c>
      <c r="K23" s="310">
        <v>1800000</v>
      </c>
      <c r="L23" s="153" t="s">
        <v>20</v>
      </c>
      <c r="M23" s="146" t="s">
        <v>21</v>
      </c>
      <c r="N23" s="146" t="s">
        <v>22</v>
      </c>
      <c r="O23" s="100" t="s">
        <v>23</v>
      </c>
      <c r="P23" s="146" t="s">
        <v>24</v>
      </c>
      <c r="Q23" s="308"/>
      <c r="R23" s="307">
        <v>22</v>
      </c>
    </row>
    <row r="24" spans="1:18" ht="213.75" x14ac:dyDescent="0.2">
      <c r="A24" s="109">
        <v>23</v>
      </c>
      <c r="B24" s="146" t="s">
        <v>16</v>
      </c>
      <c r="C24" s="308">
        <v>891180084</v>
      </c>
      <c r="D24" s="109">
        <v>2</v>
      </c>
      <c r="E24" s="146" t="s">
        <v>85</v>
      </c>
      <c r="F24" s="146">
        <v>12127397</v>
      </c>
      <c r="G24" s="100">
        <v>9</v>
      </c>
      <c r="H24" s="100" t="s">
        <v>86</v>
      </c>
      <c r="I24" s="105" t="s">
        <v>78</v>
      </c>
      <c r="J24" s="309">
        <v>41659</v>
      </c>
      <c r="K24" s="310">
        <v>1800000</v>
      </c>
      <c r="L24" s="153" t="s">
        <v>20</v>
      </c>
      <c r="M24" s="146" t="s">
        <v>21</v>
      </c>
      <c r="N24" s="146" t="s">
        <v>22</v>
      </c>
      <c r="O24" s="100" t="s">
        <v>23</v>
      </c>
      <c r="P24" s="146" t="s">
        <v>24</v>
      </c>
      <c r="Q24" s="308"/>
      <c r="R24" s="307">
        <v>23</v>
      </c>
    </row>
    <row r="25" spans="1:18" ht="213.75" x14ac:dyDescent="0.2">
      <c r="A25" s="109">
        <v>24</v>
      </c>
      <c r="B25" s="146" t="s">
        <v>16</v>
      </c>
      <c r="C25" s="308">
        <v>891180084</v>
      </c>
      <c r="D25" s="109">
        <v>2</v>
      </c>
      <c r="E25" s="146" t="s">
        <v>87</v>
      </c>
      <c r="F25" s="146">
        <v>1077857954</v>
      </c>
      <c r="G25" s="100">
        <v>0</v>
      </c>
      <c r="H25" s="100" t="s">
        <v>88</v>
      </c>
      <c r="I25" s="105" t="s">
        <v>78</v>
      </c>
      <c r="J25" s="309">
        <v>41659</v>
      </c>
      <c r="K25" s="310">
        <v>1800000</v>
      </c>
      <c r="L25" s="153" t="s">
        <v>20</v>
      </c>
      <c r="M25" s="146" t="s">
        <v>21</v>
      </c>
      <c r="N25" s="146" t="s">
        <v>22</v>
      </c>
      <c r="O25" s="100" t="s">
        <v>23</v>
      </c>
      <c r="P25" s="146" t="s">
        <v>24</v>
      </c>
      <c r="Q25" s="308"/>
      <c r="R25" s="307">
        <v>24</v>
      </c>
    </row>
    <row r="26" spans="1:18" ht="213.75" x14ac:dyDescent="0.2">
      <c r="A26" s="109">
        <v>25</v>
      </c>
      <c r="B26" s="146" t="s">
        <v>16</v>
      </c>
      <c r="C26" s="308">
        <v>891180084</v>
      </c>
      <c r="D26" s="109">
        <v>2</v>
      </c>
      <c r="E26" s="146" t="s">
        <v>89</v>
      </c>
      <c r="F26" s="146">
        <v>12198878</v>
      </c>
      <c r="G26" s="100">
        <v>3</v>
      </c>
      <c r="H26" s="100" t="s">
        <v>90</v>
      </c>
      <c r="I26" s="105" t="s">
        <v>78</v>
      </c>
      <c r="J26" s="309">
        <v>41659</v>
      </c>
      <c r="K26" s="310">
        <v>1800000</v>
      </c>
      <c r="L26" s="153" t="s">
        <v>20</v>
      </c>
      <c r="M26" s="146" t="s">
        <v>21</v>
      </c>
      <c r="N26" s="146" t="s">
        <v>22</v>
      </c>
      <c r="O26" s="100" t="s">
        <v>23</v>
      </c>
      <c r="P26" s="146" t="s">
        <v>24</v>
      </c>
      <c r="Q26" s="308"/>
      <c r="R26" s="307">
        <v>25</v>
      </c>
    </row>
    <row r="27" spans="1:18" ht="202.5" x14ac:dyDescent="0.2">
      <c r="A27" s="109">
        <v>26</v>
      </c>
      <c r="B27" s="146" t="s">
        <v>16</v>
      </c>
      <c r="C27" s="308">
        <v>891180084</v>
      </c>
      <c r="D27" s="109">
        <v>2</v>
      </c>
      <c r="E27" s="146" t="s">
        <v>91</v>
      </c>
      <c r="F27" s="146">
        <v>36313904</v>
      </c>
      <c r="G27" s="100">
        <v>8</v>
      </c>
      <c r="H27" s="100" t="s">
        <v>92</v>
      </c>
      <c r="I27" s="105" t="s">
        <v>93</v>
      </c>
      <c r="J27" s="309">
        <v>41659</v>
      </c>
      <c r="K27" s="310">
        <v>9660000</v>
      </c>
      <c r="L27" s="153" t="s">
        <v>20</v>
      </c>
      <c r="M27" s="146" t="s">
        <v>21</v>
      </c>
      <c r="N27" s="146" t="s">
        <v>22</v>
      </c>
      <c r="O27" s="100" t="s">
        <v>23</v>
      </c>
      <c r="P27" s="146" t="s">
        <v>24</v>
      </c>
      <c r="Q27" s="308"/>
      <c r="R27" s="307">
        <v>26</v>
      </c>
    </row>
    <row r="28" spans="1:18" ht="326.25" x14ac:dyDescent="0.2">
      <c r="A28" s="109">
        <v>27</v>
      </c>
      <c r="B28" s="146" t="s">
        <v>16</v>
      </c>
      <c r="C28" s="308">
        <v>891180084</v>
      </c>
      <c r="D28" s="109">
        <v>2</v>
      </c>
      <c r="E28" s="146" t="s">
        <v>94</v>
      </c>
      <c r="F28" s="146">
        <v>65831997</v>
      </c>
      <c r="G28" s="100">
        <v>1</v>
      </c>
      <c r="H28" s="100" t="s">
        <v>95</v>
      </c>
      <c r="I28" s="105" t="s">
        <v>96</v>
      </c>
      <c r="J28" s="309">
        <v>41659</v>
      </c>
      <c r="K28" s="310">
        <v>16100000</v>
      </c>
      <c r="L28" s="153" t="s">
        <v>20</v>
      </c>
      <c r="M28" s="146" t="s">
        <v>21</v>
      </c>
      <c r="N28" s="146" t="s">
        <v>22</v>
      </c>
      <c r="O28" s="100" t="s">
        <v>23</v>
      </c>
      <c r="P28" s="146" t="s">
        <v>24</v>
      </c>
      <c r="Q28" s="308"/>
      <c r="R28" s="307">
        <v>27</v>
      </c>
    </row>
    <row r="29" spans="1:18" ht="270" x14ac:dyDescent="0.2">
      <c r="A29" s="109">
        <v>28</v>
      </c>
      <c r="B29" s="146" t="s">
        <v>16</v>
      </c>
      <c r="C29" s="308">
        <v>891180084</v>
      </c>
      <c r="D29" s="109">
        <v>2</v>
      </c>
      <c r="E29" s="146" t="s">
        <v>97</v>
      </c>
      <c r="F29" s="146">
        <v>43107725</v>
      </c>
      <c r="G29" s="100">
        <v>9</v>
      </c>
      <c r="H29" s="100" t="s">
        <v>98</v>
      </c>
      <c r="I29" s="105" t="s">
        <v>99</v>
      </c>
      <c r="J29" s="309">
        <v>41659</v>
      </c>
      <c r="K29" s="310">
        <v>12226667</v>
      </c>
      <c r="L29" s="153" t="s">
        <v>20</v>
      </c>
      <c r="M29" s="146" t="s">
        <v>21</v>
      </c>
      <c r="N29" s="146" t="s">
        <v>22</v>
      </c>
      <c r="O29" s="100" t="s">
        <v>23</v>
      </c>
      <c r="P29" s="146" t="s">
        <v>24</v>
      </c>
      <c r="Q29" s="146" t="s">
        <v>100</v>
      </c>
      <c r="R29" s="307">
        <v>28</v>
      </c>
    </row>
    <row r="30" spans="1:18" ht="112.5" x14ac:dyDescent="0.2">
      <c r="A30" s="109">
        <v>29</v>
      </c>
      <c r="B30" s="146" t="s">
        <v>16</v>
      </c>
      <c r="C30" s="308">
        <v>891180084</v>
      </c>
      <c r="D30" s="109">
        <v>2</v>
      </c>
      <c r="E30" s="146" t="s">
        <v>101</v>
      </c>
      <c r="F30" s="146">
        <v>26500375</v>
      </c>
      <c r="G30" s="100">
        <v>7</v>
      </c>
      <c r="H30" s="100" t="s">
        <v>102</v>
      </c>
      <c r="I30" s="105" t="s">
        <v>103</v>
      </c>
      <c r="J30" s="309">
        <v>41659</v>
      </c>
      <c r="K30" s="310">
        <v>61540000</v>
      </c>
      <c r="L30" s="146" t="s">
        <v>104</v>
      </c>
      <c r="M30" s="146" t="s">
        <v>21</v>
      </c>
      <c r="N30" s="146" t="s">
        <v>22</v>
      </c>
      <c r="O30" s="100" t="s">
        <v>23</v>
      </c>
      <c r="P30" s="146" t="s">
        <v>24</v>
      </c>
      <c r="Q30" s="308"/>
      <c r="R30" s="307">
        <v>29</v>
      </c>
    </row>
    <row r="31" spans="1:18" ht="202.5" x14ac:dyDescent="0.2">
      <c r="A31" s="109">
        <v>30</v>
      </c>
      <c r="B31" s="146" t="s">
        <v>16</v>
      </c>
      <c r="C31" s="308">
        <v>891180084</v>
      </c>
      <c r="D31" s="109">
        <v>2</v>
      </c>
      <c r="E31" s="146" t="s">
        <v>105</v>
      </c>
      <c r="F31" s="146">
        <v>1082866317</v>
      </c>
      <c r="G31" s="100">
        <v>5</v>
      </c>
      <c r="H31" s="100" t="s">
        <v>106</v>
      </c>
      <c r="I31" s="105" t="s">
        <v>107</v>
      </c>
      <c r="J31" s="309">
        <v>41659</v>
      </c>
      <c r="K31" s="310">
        <v>12880000</v>
      </c>
      <c r="L31" s="146" t="s">
        <v>20</v>
      </c>
      <c r="M31" s="146" t="s">
        <v>21</v>
      </c>
      <c r="N31" s="146" t="s">
        <v>22</v>
      </c>
      <c r="O31" s="100" t="s">
        <v>23</v>
      </c>
      <c r="P31" s="146" t="s">
        <v>24</v>
      </c>
      <c r="Q31" s="308"/>
      <c r="R31" s="307">
        <v>30</v>
      </c>
    </row>
    <row r="32" spans="1:18" ht="202.5" x14ac:dyDescent="0.2">
      <c r="A32" s="109">
        <v>31</v>
      </c>
      <c r="B32" s="146" t="s">
        <v>16</v>
      </c>
      <c r="C32" s="308">
        <v>891180084</v>
      </c>
      <c r="D32" s="109">
        <v>2</v>
      </c>
      <c r="E32" s="146" t="s">
        <v>108</v>
      </c>
      <c r="F32" s="146">
        <v>52696895</v>
      </c>
      <c r="G32" s="100">
        <v>0</v>
      </c>
      <c r="H32" s="100" t="s">
        <v>109</v>
      </c>
      <c r="I32" s="105" t="s">
        <v>110</v>
      </c>
      <c r="J32" s="309">
        <v>41659</v>
      </c>
      <c r="K32" s="310">
        <v>16100000</v>
      </c>
      <c r="L32" s="146" t="s">
        <v>20</v>
      </c>
      <c r="M32" s="146" t="s">
        <v>21</v>
      </c>
      <c r="N32" s="146" t="s">
        <v>22</v>
      </c>
      <c r="O32" s="100" t="s">
        <v>23</v>
      </c>
      <c r="P32" s="146" t="s">
        <v>24</v>
      </c>
      <c r="Q32" s="308"/>
      <c r="R32" s="307">
        <v>31</v>
      </c>
    </row>
    <row r="33" spans="1:18" ht="213.75" x14ac:dyDescent="0.2">
      <c r="A33" s="109">
        <v>32</v>
      </c>
      <c r="B33" s="146" t="s">
        <v>16</v>
      </c>
      <c r="C33" s="308">
        <v>891180084</v>
      </c>
      <c r="D33" s="109">
        <v>2</v>
      </c>
      <c r="E33" s="146" t="s">
        <v>111</v>
      </c>
      <c r="F33" s="146">
        <v>1080180310</v>
      </c>
      <c r="G33" s="100">
        <v>1</v>
      </c>
      <c r="H33" s="100" t="s">
        <v>112</v>
      </c>
      <c r="I33" s="105" t="s">
        <v>78</v>
      </c>
      <c r="J33" s="309">
        <v>41661</v>
      </c>
      <c r="K33" s="310">
        <v>4770000</v>
      </c>
      <c r="L33" s="146" t="s">
        <v>20</v>
      </c>
      <c r="M33" s="146" t="s">
        <v>21</v>
      </c>
      <c r="N33" s="146" t="s">
        <v>22</v>
      </c>
      <c r="O33" s="100" t="s">
        <v>23</v>
      </c>
      <c r="P33" s="146" t="s">
        <v>24</v>
      </c>
      <c r="Q33" s="308"/>
      <c r="R33" s="307">
        <v>32</v>
      </c>
    </row>
    <row r="34" spans="1:18" ht="90" x14ac:dyDescent="0.2">
      <c r="A34" s="109">
        <v>33</v>
      </c>
      <c r="B34" s="146" t="s">
        <v>16</v>
      </c>
      <c r="C34" s="308">
        <v>891180084</v>
      </c>
      <c r="D34" s="109">
        <v>2</v>
      </c>
      <c r="E34" s="146" t="s">
        <v>113</v>
      </c>
      <c r="F34" s="146">
        <v>900448490</v>
      </c>
      <c r="G34" s="100">
        <v>4</v>
      </c>
      <c r="H34" s="100" t="s">
        <v>114</v>
      </c>
      <c r="I34" s="105" t="s">
        <v>115</v>
      </c>
      <c r="J34" s="309">
        <v>41661</v>
      </c>
      <c r="K34" s="310">
        <v>20999925</v>
      </c>
      <c r="L34" s="146" t="s">
        <v>104</v>
      </c>
      <c r="M34" s="146" t="s">
        <v>21</v>
      </c>
      <c r="N34" s="146" t="s">
        <v>22</v>
      </c>
      <c r="O34" s="100" t="s">
        <v>23</v>
      </c>
      <c r="P34" s="146" t="s">
        <v>24</v>
      </c>
      <c r="Q34" s="308"/>
      <c r="R34" s="307">
        <v>33</v>
      </c>
    </row>
    <row r="35" spans="1:18" ht="101.25" x14ac:dyDescent="0.2">
      <c r="A35" s="109">
        <v>34</v>
      </c>
      <c r="B35" s="146" t="s">
        <v>16</v>
      </c>
      <c r="C35" s="308">
        <v>891180084</v>
      </c>
      <c r="D35" s="109">
        <v>2</v>
      </c>
      <c r="E35" s="146" t="s">
        <v>116</v>
      </c>
      <c r="F35" s="146">
        <v>830083397</v>
      </c>
      <c r="G35" s="100">
        <v>5</v>
      </c>
      <c r="H35" s="100" t="s">
        <v>117</v>
      </c>
      <c r="I35" s="105" t="s">
        <v>118</v>
      </c>
      <c r="J35" s="309">
        <v>41662</v>
      </c>
      <c r="K35" s="310">
        <v>3435920</v>
      </c>
      <c r="L35" s="146" t="s">
        <v>119</v>
      </c>
      <c r="M35" s="146" t="s">
        <v>21</v>
      </c>
      <c r="N35" s="146" t="s">
        <v>22</v>
      </c>
      <c r="O35" s="100" t="s">
        <v>23</v>
      </c>
      <c r="P35" s="146" t="s">
        <v>24</v>
      </c>
      <c r="Q35" s="308"/>
      <c r="R35" s="307">
        <v>34</v>
      </c>
    </row>
    <row r="36" spans="1:18" ht="168.75" x14ac:dyDescent="0.2">
      <c r="A36" s="109">
        <v>35</v>
      </c>
      <c r="B36" s="146" t="s">
        <v>16</v>
      </c>
      <c r="C36" s="308">
        <v>891180084</v>
      </c>
      <c r="D36" s="109">
        <v>2</v>
      </c>
      <c r="E36" s="146" t="s">
        <v>120</v>
      </c>
      <c r="F36" s="146">
        <v>12094697</v>
      </c>
      <c r="G36" s="100">
        <v>1</v>
      </c>
      <c r="H36" s="100" t="s">
        <v>121</v>
      </c>
      <c r="I36" s="105" t="s">
        <v>122</v>
      </c>
      <c r="J36" s="309">
        <v>41662</v>
      </c>
      <c r="K36" s="310">
        <v>2933128</v>
      </c>
      <c r="L36" s="146" t="s">
        <v>119</v>
      </c>
      <c r="M36" s="146" t="s">
        <v>21</v>
      </c>
      <c r="N36" s="146" t="s">
        <v>22</v>
      </c>
      <c r="O36" s="100" t="s">
        <v>23</v>
      </c>
      <c r="P36" s="146" t="s">
        <v>24</v>
      </c>
      <c r="Q36" s="308"/>
      <c r="R36" s="307">
        <v>35</v>
      </c>
    </row>
    <row r="37" spans="1:18" ht="180" x14ac:dyDescent="0.2">
      <c r="A37" s="109">
        <v>36</v>
      </c>
      <c r="B37" s="146" t="s">
        <v>16</v>
      </c>
      <c r="C37" s="308">
        <v>891180084</v>
      </c>
      <c r="D37" s="109">
        <v>2</v>
      </c>
      <c r="E37" s="146" t="s">
        <v>123</v>
      </c>
      <c r="F37" s="146">
        <v>79307850</v>
      </c>
      <c r="G37" s="100">
        <v>0</v>
      </c>
      <c r="H37" s="100" t="s">
        <v>124</v>
      </c>
      <c r="I37" s="105" t="s">
        <v>125</v>
      </c>
      <c r="J37" s="309">
        <v>41662</v>
      </c>
      <c r="K37" s="310">
        <v>12000000</v>
      </c>
      <c r="L37" s="146" t="s">
        <v>20</v>
      </c>
      <c r="M37" s="146" t="s">
        <v>21</v>
      </c>
      <c r="N37" s="146" t="s">
        <v>22</v>
      </c>
      <c r="O37" s="100" t="s">
        <v>23</v>
      </c>
      <c r="P37" s="146" t="s">
        <v>24</v>
      </c>
      <c r="Q37" s="308"/>
      <c r="R37" s="307">
        <v>36</v>
      </c>
    </row>
    <row r="38" spans="1:18" ht="112.5" x14ac:dyDescent="0.2">
      <c r="A38" s="109">
        <v>37</v>
      </c>
      <c r="B38" s="146" t="s">
        <v>16</v>
      </c>
      <c r="C38" s="308">
        <v>891180084</v>
      </c>
      <c r="D38" s="109">
        <v>2</v>
      </c>
      <c r="E38" s="146" t="s">
        <v>126</v>
      </c>
      <c r="F38" s="146">
        <v>800179073</v>
      </c>
      <c r="G38" s="100">
        <v>9</v>
      </c>
      <c r="H38" s="100" t="s">
        <v>127</v>
      </c>
      <c r="I38" s="105" t="s">
        <v>128</v>
      </c>
      <c r="J38" s="309">
        <v>41662</v>
      </c>
      <c r="K38" s="310">
        <v>14929200</v>
      </c>
      <c r="L38" s="146" t="s">
        <v>104</v>
      </c>
      <c r="M38" s="146" t="s">
        <v>21</v>
      </c>
      <c r="N38" s="146" t="s">
        <v>22</v>
      </c>
      <c r="O38" s="100" t="s">
        <v>23</v>
      </c>
      <c r="P38" s="146" t="s">
        <v>24</v>
      </c>
      <c r="Q38" s="146" t="s">
        <v>129</v>
      </c>
      <c r="R38" s="307">
        <v>37</v>
      </c>
    </row>
    <row r="39" spans="1:18" ht="168.75" x14ac:dyDescent="0.2">
      <c r="A39" s="109">
        <v>38</v>
      </c>
      <c r="B39" s="146" t="s">
        <v>16</v>
      </c>
      <c r="C39" s="308">
        <v>891180084</v>
      </c>
      <c r="D39" s="109">
        <v>2</v>
      </c>
      <c r="E39" s="146" t="s">
        <v>130</v>
      </c>
      <c r="F39" s="146">
        <v>7694101</v>
      </c>
      <c r="G39" s="100">
        <v>9</v>
      </c>
      <c r="H39" s="100" t="s">
        <v>131</v>
      </c>
      <c r="I39" s="105" t="s">
        <v>132</v>
      </c>
      <c r="J39" s="309">
        <v>41662</v>
      </c>
      <c r="K39" s="310">
        <v>3654000</v>
      </c>
      <c r="L39" s="146" t="s">
        <v>119</v>
      </c>
      <c r="M39" s="146" t="s">
        <v>21</v>
      </c>
      <c r="N39" s="146" t="s">
        <v>22</v>
      </c>
      <c r="O39" s="100" t="s">
        <v>23</v>
      </c>
      <c r="P39" s="146" t="s">
        <v>24</v>
      </c>
      <c r="Q39" s="308"/>
      <c r="R39" s="307">
        <v>38</v>
      </c>
    </row>
    <row r="40" spans="1:18" ht="101.25" x14ac:dyDescent="0.2">
      <c r="A40" s="109">
        <v>39</v>
      </c>
      <c r="B40" s="146" t="s">
        <v>16</v>
      </c>
      <c r="C40" s="308">
        <v>891180084</v>
      </c>
      <c r="D40" s="109">
        <v>2</v>
      </c>
      <c r="E40" s="146" t="s">
        <v>133</v>
      </c>
      <c r="F40" s="146">
        <v>800071708</v>
      </c>
      <c r="G40" s="100">
        <v>1</v>
      </c>
      <c r="H40" s="100" t="s">
        <v>134</v>
      </c>
      <c r="I40" s="105" t="s">
        <v>135</v>
      </c>
      <c r="J40" s="309">
        <v>41663</v>
      </c>
      <c r="K40" s="310">
        <v>3828000</v>
      </c>
      <c r="L40" s="146" t="s">
        <v>104</v>
      </c>
      <c r="M40" s="146" t="s">
        <v>21</v>
      </c>
      <c r="N40" s="146" t="s">
        <v>22</v>
      </c>
      <c r="O40" s="100" t="s">
        <v>23</v>
      </c>
      <c r="P40" s="146" t="s">
        <v>24</v>
      </c>
      <c r="Q40" s="146" t="s">
        <v>136</v>
      </c>
      <c r="R40" s="307">
        <v>39</v>
      </c>
    </row>
    <row r="41" spans="1:18" ht="123.75" x14ac:dyDescent="0.2">
      <c r="A41" s="109">
        <v>40</v>
      </c>
      <c r="B41" s="146" t="s">
        <v>16</v>
      </c>
      <c r="C41" s="308">
        <v>891180084</v>
      </c>
      <c r="D41" s="109">
        <v>2</v>
      </c>
      <c r="E41" s="146" t="s">
        <v>137</v>
      </c>
      <c r="F41" s="146">
        <v>900127670</v>
      </c>
      <c r="G41" s="100">
        <v>6</v>
      </c>
      <c r="H41" s="100" t="s">
        <v>138</v>
      </c>
      <c r="I41" s="105" t="s">
        <v>139</v>
      </c>
      <c r="J41" s="309">
        <v>41663</v>
      </c>
      <c r="K41" s="310">
        <v>1373440</v>
      </c>
      <c r="L41" s="146" t="s">
        <v>104</v>
      </c>
      <c r="M41" s="146" t="s">
        <v>21</v>
      </c>
      <c r="N41" s="146" t="s">
        <v>22</v>
      </c>
      <c r="O41" s="100" t="s">
        <v>23</v>
      </c>
      <c r="P41" s="146" t="s">
        <v>24</v>
      </c>
      <c r="Q41" s="146" t="s">
        <v>129</v>
      </c>
      <c r="R41" s="307">
        <v>40</v>
      </c>
    </row>
    <row r="42" spans="1:18" ht="123.75" x14ac:dyDescent="0.2">
      <c r="A42" s="109">
        <v>41</v>
      </c>
      <c r="B42" s="146" t="s">
        <v>16</v>
      </c>
      <c r="C42" s="308">
        <v>891180084</v>
      </c>
      <c r="D42" s="109">
        <v>2</v>
      </c>
      <c r="E42" s="146" t="s">
        <v>140</v>
      </c>
      <c r="F42" s="146">
        <v>900304743</v>
      </c>
      <c r="G42" s="100">
        <v>4</v>
      </c>
      <c r="H42" s="100" t="s">
        <v>141</v>
      </c>
      <c r="I42" s="105" t="s">
        <v>142</v>
      </c>
      <c r="J42" s="309">
        <v>41663</v>
      </c>
      <c r="K42" s="310">
        <v>1254006</v>
      </c>
      <c r="L42" s="146" t="s">
        <v>104</v>
      </c>
      <c r="M42" s="146" t="s">
        <v>21</v>
      </c>
      <c r="N42" s="146" t="s">
        <v>22</v>
      </c>
      <c r="O42" s="100" t="s">
        <v>23</v>
      </c>
      <c r="P42" s="146" t="s">
        <v>24</v>
      </c>
      <c r="Q42" s="308"/>
      <c r="R42" s="307">
        <v>41</v>
      </c>
    </row>
    <row r="43" spans="1:18" ht="168.75" x14ac:dyDescent="0.2">
      <c r="A43" s="109">
        <v>42</v>
      </c>
      <c r="B43" s="146" t="s">
        <v>16</v>
      </c>
      <c r="C43" s="308">
        <v>891180084</v>
      </c>
      <c r="D43" s="109">
        <v>2</v>
      </c>
      <c r="E43" s="146" t="s">
        <v>143</v>
      </c>
      <c r="F43" s="146">
        <v>900296426</v>
      </c>
      <c r="G43" s="100">
        <v>9</v>
      </c>
      <c r="H43" s="100" t="s">
        <v>144</v>
      </c>
      <c r="I43" s="105" t="s">
        <v>145</v>
      </c>
      <c r="J43" s="309">
        <v>41663</v>
      </c>
      <c r="K43" s="310">
        <v>1678766</v>
      </c>
      <c r="L43" s="146" t="s">
        <v>119</v>
      </c>
      <c r="M43" s="146" t="s">
        <v>21</v>
      </c>
      <c r="N43" s="146" t="s">
        <v>22</v>
      </c>
      <c r="O43" s="100" t="s">
        <v>23</v>
      </c>
      <c r="P43" s="146" t="s">
        <v>24</v>
      </c>
      <c r="Q43" s="308"/>
      <c r="R43" s="307">
        <v>42</v>
      </c>
    </row>
    <row r="44" spans="1:18" ht="101.25" x14ac:dyDescent="0.2">
      <c r="A44" s="109">
        <v>43</v>
      </c>
      <c r="B44" s="146" t="s">
        <v>16</v>
      </c>
      <c r="C44" s="308">
        <v>891180084</v>
      </c>
      <c r="D44" s="109">
        <v>2</v>
      </c>
      <c r="E44" s="146" t="s">
        <v>146</v>
      </c>
      <c r="F44" s="146">
        <v>890101977</v>
      </c>
      <c r="G44" s="100">
        <v>3</v>
      </c>
      <c r="H44" s="100" t="s">
        <v>147</v>
      </c>
      <c r="I44" s="105" t="s">
        <v>148</v>
      </c>
      <c r="J44" s="309">
        <v>41663</v>
      </c>
      <c r="K44" s="310">
        <v>12835980</v>
      </c>
      <c r="L44" s="146" t="s">
        <v>119</v>
      </c>
      <c r="M44" s="146" t="s">
        <v>21</v>
      </c>
      <c r="N44" s="146" t="s">
        <v>22</v>
      </c>
      <c r="O44" s="100" t="s">
        <v>23</v>
      </c>
      <c r="P44" s="146" t="s">
        <v>24</v>
      </c>
      <c r="Q44" s="308"/>
      <c r="R44" s="307">
        <v>43</v>
      </c>
    </row>
    <row r="45" spans="1:18" ht="191.25" x14ac:dyDescent="0.2">
      <c r="A45" s="109">
        <v>44</v>
      </c>
      <c r="B45" s="146" t="s">
        <v>16</v>
      </c>
      <c r="C45" s="308">
        <v>891180084</v>
      </c>
      <c r="D45" s="109">
        <v>2</v>
      </c>
      <c r="E45" s="146" t="s">
        <v>149</v>
      </c>
      <c r="F45" s="146">
        <v>800224833</v>
      </c>
      <c r="G45" s="100">
        <v>2</v>
      </c>
      <c r="H45" s="100" t="s">
        <v>150</v>
      </c>
      <c r="I45" s="105" t="s">
        <v>151</v>
      </c>
      <c r="J45" s="309">
        <v>41663</v>
      </c>
      <c r="K45" s="310">
        <v>32415736</v>
      </c>
      <c r="L45" s="146" t="s">
        <v>119</v>
      </c>
      <c r="M45" s="146" t="s">
        <v>21</v>
      </c>
      <c r="N45" s="146" t="s">
        <v>22</v>
      </c>
      <c r="O45" s="100" t="s">
        <v>23</v>
      </c>
      <c r="P45" s="146" t="s">
        <v>24</v>
      </c>
      <c r="Q45" s="308"/>
      <c r="R45" s="307">
        <v>44</v>
      </c>
    </row>
    <row r="46" spans="1:18" ht="112.5" x14ac:dyDescent="0.2">
      <c r="A46" s="109">
        <v>45</v>
      </c>
      <c r="B46" s="146" t="s">
        <v>16</v>
      </c>
      <c r="C46" s="308">
        <v>891180084</v>
      </c>
      <c r="D46" s="109">
        <v>2</v>
      </c>
      <c r="E46" s="146" t="s">
        <v>152</v>
      </c>
      <c r="F46" s="146">
        <v>800053310</v>
      </c>
      <c r="G46" s="100">
        <v>8</v>
      </c>
      <c r="H46" s="100" t="s">
        <v>153</v>
      </c>
      <c r="I46" s="105" t="s">
        <v>154</v>
      </c>
      <c r="J46" s="309">
        <v>41663</v>
      </c>
      <c r="K46" s="310">
        <v>30668765</v>
      </c>
      <c r="L46" s="146" t="s">
        <v>119</v>
      </c>
      <c r="M46" s="146" t="s">
        <v>21</v>
      </c>
      <c r="N46" s="146" t="s">
        <v>22</v>
      </c>
      <c r="O46" s="100" t="s">
        <v>23</v>
      </c>
      <c r="P46" s="146" t="s">
        <v>24</v>
      </c>
      <c r="Q46" s="146" t="s">
        <v>155</v>
      </c>
      <c r="R46" s="307">
        <v>45</v>
      </c>
    </row>
    <row r="47" spans="1:18" ht="112.5" x14ac:dyDescent="0.2">
      <c r="A47" s="109">
        <v>46</v>
      </c>
      <c r="B47" s="146" t="s">
        <v>16</v>
      </c>
      <c r="C47" s="308">
        <v>891180084</v>
      </c>
      <c r="D47" s="109">
        <v>2</v>
      </c>
      <c r="E47" s="146" t="s">
        <v>156</v>
      </c>
      <c r="F47" s="146">
        <v>93290334</v>
      </c>
      <c r="G47" s="100">
        <v>6</v>
      </c>
      <c r="H47" s="100" t="s">
        <v>157</v>
      </c>
      <c r="I47" s="105" t="s">
        <v>158</v>
      </c>
      <c r="J47" s="309">
        <v>41663</v>
      </c>
      <c r="K47" s="310">
        <v>5526788</v>
      </c>
      <c r="L47" s="146" t="s">
        <v>119</v>
      </c>
      <c r="M47" s="146" t="s">
        <v>21</v>
      </c>
      <c r="N47" s="146" t="s">
        <v>22</v>
      </c>
      <c r="O47" s="100" t="s">
        <v>23</v>
      </c>
      <c r="P47" s="146" t="s">
        <v>24</v>
      </c>
      <c r="Q47" s="308"/>
      <c r="R47" s="307">
        <v>46</v>
      </c>
    </row>
    <row r="48" spans="1:18" ht="90" x14ac:dyDescent="0.2">
      <c r="A48" s="109">
        <v>47</v>
      </c>
      <c r="B48" s="146" t="s">
        <v>16</v>
      </c>
      <c r="C48" s="308">
        <v>891180084</v>
      </c>
      <c r="D48" s="109">
        <v>2</v>
      </c>
      <c r="E48" s="146" t="s">
        <v>159</v>
      </c>
      <c r="F48" s="146">
        <v>52998183</v>
      </c>
      <c r="G48" s="100">
        <v>1</v>
      </c>
      <c r="H48" s="100" t="s">
        <v>160</v>
      </c>
      <c r="I48" s="105" t="s">
        <v>161</v>
      </c>
      <c r="J48" s="309">
        <v>41663</v>
      </c>
      <c r="K48" s="310">
        <v>7850000</v>
      </c>
      <c r="L48" s="146" t="s">
        <v>20</v>
      </c>
      <c r="M48" s="146" t="s">
        <v>21</v>
      </c>
      <c r="N48" s="146" t="s">
        <v>22</v>
      </c>
      <c r="O48" s="100" t="s">
        <v>23</v>
      </c>
      <c r="P48" s="146" t="s">
        <v>24</v>
      </c>
      <c r="Q48" s="308"/>
      <c r="R48" s="307">
        <v>47</v>
      </c>
    </row>
    <row r="49" spans="1:18" ht="180" x14ac:dyDescent="0.2">
      <c r="A49" s="109">
        <v>48</v>
      </c>
      <c r="B49" s="146" t="s">
        <v>16</v>
      </c>
      <c r="C49" s="308">
        <v>891180084</v>
      </c>
      <c r="D49" s="109">
        <v>2</v>
      </c>
      <c r="E49" s="146" t="s">
        <v>162</v>
      </c>
      <c r="F49" s="146">
        <v>79159172</v>
      </c>
      <c r="G49" s="100">
        <v>1</v>
      </c>
      <c r="H49" s="100" t="s">
        <v>163</v>
      </c>
      <c r="I49" s="105" t="s">
        <v>164</v>
      </c>
      <c r="J49" s="309">
        <v>41663</v>
      </c>
      <c r="K49" s="310">
        <v>16086667</v>
      </c>
      <c r="L49" s="146"/>
      <c r="M49" s="146" t="s">
        <v>21</v>
      </c>
      <c r="N49" s="146" t="s">
        <v>22</v>
      </c>
      <c r="O49" s="100" t="s">
        <v>23</v>
      </c>
      <c r="P49" s="146" t="s">
        <v>24</v>
      </c>
      <c r="Q49" s="146" t="s">
        <v>165</v>
      </c>
      <c r="R49" s="307">
        <v>48</v>
      </c>
    </row>
    <row r="50" spans="1:18" ht="157.5" x14ac:dyDescent="0.2">
      <c r="A50" s="109">
        <v>49</v>
      </c>
      <c r="B50" s="146" t="s">
        <v>16</v>
      </c>
      <c r="C50" s="308">
        <v>891180084</v>
      </c>
      <c r="D50" s="109">
        <v>2</v>
      </c>
      <c r="E50" s="146" t="s">
        <v>166</v>
      </c>
      <c r="F50" s="146">
        <v>12127303</v>
      </c>
      <c r="G50" s="100">
        <v>7</v>
      </c>
      <c r="H50" s="100" t="s">
        <v>167</v>
      </c>
      <c r="I50" s="105" t="s">
        <v>168</v>
      </c>
      <c r="J50" s="309">
        <v>41663</v>
      </c>
      <c r="K50" s="310">
        <v>24779760</v>
      </c>
      <c r="L50" s="146" t="s">
        <v>119</v>
      </c>
      <c r="M50" s="146" t="s">
        <v>21</v>
      </c>
      <c r="N50" s="146" t="s">
        <v>22</v>
      </c>
      <c r="O50" s="100" t="s">
        <v>23</v>
      </c>
      <c r="P50" s="146" t="s">
        <v>24</v>
      </c>
      <c r="Q50" s="308"/>
      <c r="R50" s="307">
        <v>49</v>
      </c>
    </row>
    <row r="51" spans="1:18" ht="168.75" x14ac:dyDescent="0.2">
      <c r="A51" s="109">
        <v>50</v>
      </c>
      <c r="B51" s="146" t="s">
        <v>16</v>
      </c>
      <c r="C51" s="308">
        <v>891180084</v>
      </c>
      <c r="D51" s="109">
        <v>2</v>
      </c>
      <c r="E51" s="146" t="s">
        <v>169</v>
      </c>
      <c r="F51" s="146">
        <v>830016675</v>
      </c>
      <c r="G51" s="100">
        <v>2</v>
      </c>
      <c r="H51" s="100" t="s">
        <v>170</v>
      </c>
      <c r="I51" s="105" t="s">
        <v>171</v>
      </c>
      <c r="J51" s="309">
        <v>41663</v>
      </c>
      <c r="K51" s="310">
        <v>3590760</v>
      </c>
      <c r="L51" s="146" t="s">
        <v>119</v>
      </c>
      <c r="M51" s="146" t="s">
        <v>21</v>
      </c>
      <c r="N51" s="146" t="s">
        <v>22</v>
      </c>
      <c r="O51" s="100" t="s">
        <v>23</v>
      </c>
      <c r="P51" s="146" t="s">
        <v>24</v>
      </c>
      <c r="Q51" s="308"/>
      <c r="R51" s="307">
        <v>50</v>
      </c>
    </row>
    <row r="52" spans="1:18" ht="202.5" x14ac:dyDescent="0.2">
      <c r="A52" s="109">
        <v>51</v>
      </c>
      <c r="B52" s="146" t="s">
        <v>16</v>
      </c>
      <c r="C52" s="308">
        <v>891180084</v>
      </c>
      <c r="D52" s="109">
        <v>2</v>
      </c>
      <c r="E52" s="146" t="s">
        <v>172</v>
      </c>
      <c r="F52" s="146">
        <v>55151659</v>
      </c>
      <c r="G52" s="100">
        <v>0</v>
      </c>
      <c r="H52" s="100" t="s">
        <v>173</v>
      </c>
      <c r="I52" s="105" t="s">
        <v>174</v>
      </c>
      <c r="J52" s="309">
        <v>41663</v>
      </c>
      <c r="K52" s="310">
        <v>13839960</v>
      </c>
      <c r="L52" s="146" t="s">
        <v>119</v>
      </c>
      <c r="M52" s="146" t="s">
        <v>21</v>
      </c>
      <c r="N52" s="146" t="s">
        <v>22</v>
      </c>
      <c r="O52" s="100" t="s">
        <v>23</v>
      </c>
      <c r="P52" s="146" t="s">
        <v>24</v>
      </c>
      <c r="Q52" s="308"/>
      <c r="R52" s="307">
        <v>51</v>
      </c>
    </row>
    <row r="53" spans="1:18" ht="213.75" x14ac:dyDescent="0.2">
      <c r="A53" s="109">
        <v>52</v>
      </c>
      <c r="B53" s="146" t="s">
        <v>16</v>
      </c>
      <c r="C53" s="308">
        <v>891180084</v>
      </c>
      <c r="D53" s="109">
        <v>2</v>
      </c>
      <c r="E53" s="146" t="s">
        <v>175</v>
      </c>
      <c r="F53" s="146">
        <v>12123439</v>
      </c>
      <c r="G53" s="100">
        <v>1</v>
      </c>
      <c r="H53" s="100" t="s">
        <v>176</v>
      </c>
      <c r="I53" s="105" t="s">
        <v>177</v>
      </c>
      <c r="J53" s="309">
        <v>41663</v>
      </c>
      <c r="K53" s="310">
        <v>19816000</v>
      </c>
      <c r="L53" s="146" t="s">
        <v>119</v>
      </c>
      <c r="M53" s="146" t="s">
        <v>21</v>
      </c>
      <c r="N53" s="146" t="s">
        <v>22</v>
      </c>
      <c r="O53" s="100" t="s">
        <v>23</v>
      </c>
      <c r="P53" s="146" t="s">
        <v>24</v>
      </c>
      <c r="Q53" s="308"/>
      <c r="R53" s="307">
        <v>52</v>
      </c>
    </row>
    <row r="54" spans="1:18" ht="213.75" x14ac:dyDescent="0.2">
      <c r="A54" s="109">
        <v>53</v>
      </c>
      <c r="B54" s="146" t="s">
        <v>16</v>
      </c>
      <c r="C54" s="308">
        <v>891180084</v>
      </c>
      <c r="D54" s="109">
        <v>2</v>
      </c>
      <c r="E54" s="146" t="s">
        <v>178</v>
      </c>
      <c r="F54" s="146">
        <v>63546106</v>
      </c>
      <c r="G54" s="100">
        <v>5</v>
      </c>
      <c r="H54" s="100" t="s">
        <v>179</v>
      </c>
      <c r="I54" s="105" t="s">
        <v>180</v>
      </c>
      <c r="J54" s="309">
        <v>41663</v>
      </c>
      <c r="K54" s="310">
        <v>10000000</v>
      </c>
      <c r="L54" s="146" t="s">
        <v>20</v>
      </c>
      <c r="M54" s="146" t="s">
        <v>21</v>
      </c>
      <c r="N54" s="146" t="s">
        <v>22</v>
      </c>
      <c r="O54" s="100" t="s">
        <v>23</v>
      </c>
      <c r="P54" s="146" t="s">
        <v>24</v>
      </c>
      <c r="Q54" s="308"/>
      <c r="R54" s="307">
        <v>53</v>
      </c>
    </row>
    <row r="55" spans="1:18" ht="112.5" x14ac:dyDescent="0.2">
      <c r="A55" s="109">
        <v>54</v>
      </c>
      <c r="B55" s="146" t="s">
        <v>16</v>
      </c>
      <c r="C55" s="308">
        <v>891180084</v>
      </c>
      <c r="D55" s="109">
        <v>2</v>
      </c>
      <c r="E55" s="146" t="s">
        <v>181</v>
      </c>
      <c r="F55" s="146">
        <v>900173178</v>
      </c>
      <c r="G55" s="100">
        <v>9</v>
      </c>
      <c r="H55" s="100" t="s">
        <v>182</v>
      </c>
      <c r="I55" s="105" t="s">
        <v>183</v>
      </c>
      <c r="J55" s="309">
        <v>41663</v>
      </c>
      <c r="K55" s="310">
        <v>3295000</v>
      </c>
      <c r="L55" s="146" t="s">
        <v>104</v>
      </c>
      <c r="M55" s="146" t="s">
        <v>21</v>
      </c>
      <c r="N55" s="146" t="s">
        <v>22</v>
      </c>
      <c r="O55" s="100" t="s">
        <v>23</v>
      </c>
      <c r="P55" s="146" t="s">
        <v>24</v>
      </c>
      <c r="Q55" s="308"/>
      <c r="R55" s="307">
        <v>54</v>
      </c>
    </row>
    <row r="56" spans="1:18" ht="168.75" x14ac:dyDescent="0.2">
      <c r="A56" s="109">
        <v>55</v>
      </c>
      <c r="B56" s="146" t="s">
        <v>16</v>
      </c>
      <c r="C56" s="308">
        <v>891180084</v>
      </c>
      <c r="D56" s="109">
        <v>2</v>
      </c>
      <c r="E56" s="146" t="s">
        <v>184</v>
      </c>
      <c r="F56" s="146">
        <v>1075209545</v>
      </c>
      <c r="G56" s="100">
        <v>5</v>
      </c>
      <c r="H56" s="100" t="s">
        <v>185</v>
      </c>
      <c r="I56" s="105" t="s">
        <v>186</v>
      </c>
      <c r="J56" s="309">
        <v>41663</v>
      </c>
      <c r="K56" s="310">
        <v>3090000</v>
      </c>
      <c r="L56" s="146" t="s">
        <v>119</v>
      </c>
      <c r="M56" s="146" t="s">
        <v>21</v>
      </c>
      <c r="N56" s="146" t="s">
        <v>22</v>
      </c>
      <c r="O56" s="100" t="s">
        <v>23</v>
      </c>
      <c r="P56" s="146" t="s">
        <v>24</v>
      </c>
      <c r="Q56" s="308"/>
      <c r="R56" s="307">
        <v>55</v>
      </c>
    </row>
    <row r="57" spans="1:18" ht="180" x14ac:dyDescent="0.2">
      <c r="A57" s="109">
        <v>56</v>
      </c>
      <c r="B57" s="146" t="s">
        <v>16</v>
      </c>
      <c r="C57" s="308">
        <v>891180084</v>
      </c>
      <c r="D57" s="109">
        <v>2</v>
      </c>
      <c r="E57" s="146" t="s">
        <v>187</v>
      </c>
      <c r="F57" s="146">
        <v>800073558</v>
      </c>
      <c r="G57" s="100">
        <v>2</v>
      </c>
      <c r="H57" s="100" t="s">
        <v>188</v>
      </c>
      <c r="I57" s="105" t="s">
        <v>189</v>
      </c>
      <c r="J57" s="309">
        <v>41663</v>
      </c>
      <c r="K57" s="310">
        <v>1104000</v>
      </c>
      <c r="L57" s="146" t="s">
        <v>104</v>
      </c>
      <c r="M57" s="146" t="s">
        <v>21</v>
      </c>
      <c r="N57" s="146" t="s">
        <v>22</v>
      </c>
      <c r="O57" s="100" t="s">
        <v>23</v>
      </c>
      <c r="P57" s="146" t="s">
        <v>24</v>
      </c>
      <c r="Q57" s="308"/>
      <c r="R57" s="307">
        <v>56</v>
      </c>
    </row>
    <row r="58" spans="1:18" ht="180" x14ac:dyDescent="0.2">
      <c r="A58" s="109">
        <v>57</v>
      </c>
      <c r="B58" s="146" t="s">
        <v>16</v>
      </c>
      <c r="C58" s="308">
        <v>891180084</v>
      </c>
      <c r="D58" s="109">
        <v>2</v>
      </c>
      <c r="E58" s="146" t="s">
        <v>190</v>
      </c>
      <c r="F58" s="146">
        <v>900178505</v>
      </c>
      <c r="G58" s="100">
        <v>7</v>
      </c>
      <c r="H58" s="100" t="s">
        <v>191</v>
      </c>
      <c r="I58" s="105" t="s">
        <v>192</v>
      </c>
      <c r="J58" s="309">
        <v>41663</v>
      </c>
      <c r="K58" s="310">
        <v>830000</v>
      </c>
      <c r="L58" s="146" t="s">
        <v>104</v>
      </c>
      <c r="M58" s="146" t="s">
        <v>21</v>
      </c>
      <c r="N58" s="146" t="s">
        <v>22</v>
      </c>
      <c r="O58" s="100" t="s">
        <v>23</v>
      </c>
      <c r="P58" s="146" t="s">
        <v>24</v>
      </c>
      <c r="Q58" s="308"/>
      <c r="R58" s="307">
        <v>57</v>
      </c>
    </row>
    <row r="59" spans="1:18" ht="112.5" x14ac:dyDescent="0.2">
      <c r="A59" s="109">
        <v>58</v>
      </c>
      <c r="B59" s="146" t="s">
        <v>16</v>
      </c>
      <c r="C59" s="308">
        <v>891180084</v>
      </c>
      <c r="D59" s="109">
        <v>2</v>
      </c>
      <c r="E59" s="146" t="s">
        <v>193</v>
      </c>
      <c r="F59" s="146">
        <v>51792768</v>
      </c>
      <c r="G59" s="100">
        <v>0</v>
      </c>
      <c r="H59" s="100" t="s">
        <v>194</v>
      </c>
      <c r="I59" s="105" t="s">
        <v>195</v>
      </c>
      <c r="J59" s="309">
        <v>41663</v>
      </c>
      <c r="K59" s="310">
        <v>14400000</v>
      </c>
      <c r="L59" s="146" t="s">
        <v>104</v>
      </c>
      <c r="M59" s="146" t="s">
        <v>21</v>
      </c>
      <c r="N59" s="146" t="s">
        <v>22</v>
      </c>
      <c r="O59" s="100" t="s">
        <v>23</v>
      </c>
      <c r="P59" s="146" t="s">
        <v>24</v>
      </c>
      <c r="Q59" s="308"/>
      <c r="R59" s="307">
        <v>58</v>
      </c>
    </row>
    <row r="60" spans="1:18" ht="112.5" x14ac:dyDescent="0.2">
      <c r="A60" s="109">
        <v>59</v>
      </c>
      <c r="B60" s="146" t="s">
        <v>16</v>
      </c>
      <c r="C60" s="308">
        <v>891180084</v>
      </c>
      <c r="D60" s="109">
        <v>2</v>
      </c>
      <c r="E60" s="146" t="s">
        <v>196</v>
      </c>
      <c r="F60" s="146">
        <v>26433825</v>
      </c>
      <c r="G60" s="100">
        <v>2</v>
      </c>
      <c r="H60" s="100" t="s">
        <v>197</v>
      </c>
      <c r="I60" s="105" t="s">
        <v>198</v>
      </c>
      <c r="J60" s="309">
        <v>41663</v>
      </c>
      <c r="K60" s="310">
        <v>28835820</v>
      </c>
      <c r="L60" s="146" t="s">
        <v>119</v>
      </c>
      <c r="M60" s="146" t="s">
        <v>21</v>
      </c>
      <c r="N60" s="146" t="s">
        <v>22</v>
      </c>
      <c r="O60" s="100" t="s">
        <v>23</v>
      </c>
      <c r="P60" s="146" t="s">
        <v>24</v>
      </c>
      <c r="Q60" s="308"/>
      <c r="R60" s="307">
        <v>59</v>
      </c>
    </row>
    <row r="61" spans="1:18" ht="168.75" x14ac:dyDescent="0.2">
      <c r="A61" s="109">
        <v>60</v>
      </c>
      <c r="B61" s="146" t="s">
        <v>16</v>
      </c>
      <c r="C61" s="308">
        <v>891180084</v>
      </c>
      <c r="D61" s="109">
        <v>2</v>
      </c>
      <c r="E61" s="146" t="s">
        <v>199</v>
      </c>
      <c r="F61" s="146">
        <v>891101201</v>
      </c>
      <c r="G61" s="100">
        <v>0</v>
      </c>
      <c r="H61" s="100" t="s">
        <v>200</v>
      </c>
      <c r="I61" s="105" t="s">
        <v>201</v>
      </c>
      <c r="J61" s="309">
        <v>41663</v>
      </c>
      <c r="K61" s="310">
        <v>60346440</v>
      </c>
      <c r="L61" s="146" t="s">
        <v>104</v>
      </c>
      <c r="M61" s="146" t="s">
        <v>21</v>
      </c>
      <c r="N61" s="146" t="s">
        <v>22</v>
      </c>
      <c r="O61" s="100" t="s">
        <v>23</v>
      </c>
      <c r="P61" s="146" t="s">
        <v>24</v>
      </c>
      <c r="Q61" s="308"/>
      <c r="R61" s="307">
        <v>60</v>
      </c>
    </row>
    <row r="62" spans="1:18" ht="123.75" x14ac:dyDescent="0.2">
      <c r="A62" s="109">
        <v>61</v>
      </c>
      <c r="B62" s="146" t="s">
        <v>16</v>
      </c>
      <c r="C62" s="308">
        <v>891180084</v>
      </c>
      <c r="D62" s="109">
        <v>2</v>
      </c>
      <c r="E62" s="146" t="s">
        <v>203</v>
      </c>
      <c r="F62" s="146">
        <v>813000052</v>
      </c>
      <c r="G62" s="100">
        <v>2</v>
      </c>
      <c r="H62" s="100" t="s">
        <v>204</v>
      </c>
      <c r="I62" s="105" t="s">
        <v>205</v>
      </c>
      <c r="J62" s="309">
        <v>41663</v>
      </c>
      <c r="K62" s="310">
        <v>5369895</v>
      </c>
      <c r="L62" s="146" t="s">
        <v>119</v>
      </c>
      <c r="M62" s="146" t="s">
        <v>21</v>
      </c>
      <c r="N62" s="146" t="s">
        <v>22</v>
      </c>
      <c r="O62" s="100" t="s">
        <v>23</v>
      </c>
      <c r="P62" s="146" t="s">
        <v>24</v>
      </c>
      <c r="Q62" s="308"/>
      <c r="R62" s="307">
        <v>61</v>
      </c>
    </row>
    <row r="63" spans="1:18" ht="90" x14ac:dyDescent="0.2">
      <c r="A63" s="109">
        <v>62</v>
      </c>
      <c r="B63" s="146" t="s">
        <v>16</v>
      </c>
      <c r="C63" s="308">
        <v>891180084</v>
      </c>
      <c r="D63" s="109">
        <v>2</v>
      </c>
      <c r="E63" s="146" t="s">
        <v>17</v>
      </c>
      <c r="F63" s="146">
        <v>7732565</v>
      </c>
      <c r="G63" s="100">
        <v>6</v>
      </c>
      <c r="H63" s="100" t="s">
        <v>206</v>
      </c>
      <c r="I63" s="105" t="s">
        <v>19</v>
      </c>
      <c r="J63" s="309">
        <v>41827</v>
      </c>
      <c r="K63" s="310">
        <v>6299944</v>
      </c>
      <c r="L63" s="153" t="s">
        <v>20</v>
      </c>
      <c r="M63" s="146" t="s">
        <v>21</v>
      </c>
      <c r="N63" s="146" t="s">
        <v>22</v>
      </c>
      <c r="O63" s="100" t="s">
        <v>23</v>
      </c>
      <c r="P63" s="146" t="s">
        <v>24</v>
      </c>
      <c r="Q63" s="308"/>
      <c r="R63" s="307">
        <v>62</v>
      </c>
    </row>
    <row r="64" spans="1:18" ht="101.25" x14ac:dyDescent="0.2">
      <c r="A64" s="109">
        <v>63</v>
      </c>
      <c r="B64" s="146" t="s">
        <v>16</v>
      </c>
      <c r="C64" s="308">
        <v>891180084</v>
      </c>
      <c r="D64" s="109">
        <v>2</v>
      </c>
      <c r="E64" s="146" t="s">
        <v>31</v>
      </c>
      <c r="F64" s="146">
        <v>26422914</v>
      </c>
      <c r="G64" s="100">
        <v>2</v>
      </c>
      <c r="H64" s="100" t="s">
        <v>207</v>
      </c>
      <c r="I64" s="105" t="s">
        <v>33</v>
      </c>
      <c r="J64" s="309">
        <v>41827</v>
      </c>
      <c r="K64" s="310">
        <v>17639946</v>
      </c>
      <c r="L64" s="153" t="s">
        <v>20</v>
      </c>
      <c r="M64" s="146" t="s">
        <v>21</v>
      </c>
      <c r="N64" s="146" t="s">
        <v>22</v>
      </c>
      <c r="O64" s="100" t="s">
        <v>23</v>
      </c>
      <c r="P64" s="146" t="s">
        <v>24</v>
      </c>
      <c r="Q64" s="308"/>
      <c r="R64" s="307">
        <v>63</v>
      </c>
    </row>
    <row r="65" spans="1:18" ht="202.5" x14ac:dyDescent="0.2">
      <c r="A65" s="109">
        <v>64</v>
      </c>
      <c r="B65" s="146" t="s">
        <v>16</v>
      </c>
      <c r="C65" s="308">
        <v>891180084</v>
      </c>
      <c r="D65" s="109">
        <v>2</v>
      </c>
      <c r="E65" s="146" t="s">
        <v>105</v>
      </c>
      <c r="F65" s="146">
        <v>1082866317</v>
      </c>
      <c r="G65" s="100">
        <v>5</v>
      </c>
      <c r="H65" s="100" t="s">
        <v>208</v>
      </c>
      <c r="I65" s="105" t="s">
        <v>107</v>
      </c>
      <c r="J65" s="309">
        <v>41827</v>
      </c>
      <c r="K65" s="310">
        <v>15119904</v>
      </c>
      <c r="L65" s="146" t="s">
        <v>20</v>
      </c>
      <c r="M65" s="146" t="s">
        <v>21</v>
      </c>
      <c r="N65" s="146" t="s">
        <v>22</v>
      </c>
      <c r="O65" s="100" t="s">
        <v>23</v>
      </c>
      <c r="P65" s="146" t="s">
        <v>24</v>
      </c>
      <c r="Q65" s="308"/>
      <c r="R65" s="307">
        <v>64</v>
      </c>
    </row>
    <row r="66" spans="1:18" ht="123.75" x14ac:dyDescent="0.2">
      <c r="A66" s="109">
        <v>65</v>
      </c>
      <c r="B66" s="146" t="s">
        <v>16</v>
      </c>
      <c r="C66" s="308">
        <v>891180084</v>
      </c>
      <c r="D66" s="109">
        <v>2</v>
      </c>
      <c r="E66" s="146" t="s">
        <v>37</v>
      </c>
      <c r="F66" s="146">
        <v>1126449179</v>
      </c>
      <c r="G66" s="100">
        <v>6</v>
      </c>
      <c r="H66" s="100" t="s">
        <v>209</v>
      </c>
      <c r="I66" s="105" t="s">
        <v>39</v>
      </c>
      <c r="J66" s="309">
        <v>41827</v>
      </c>
      <c r="K66" s="310">
        <v>11339928</v>
      </c>
      <c r="L66" s="153" t="s">
        <v>20</v>
      </c>
      <c r="M66" s="146" t="s">
        <v>21</v>
      </c>
      <c r="N66" s="146" t="s">
        <v>22</v>
      </c>
      <c r="O66" s="100" t="s">
        <v>23</v>
      </c>
      <c r="P66" s="146" t="s">
        <v>24</v>
      </c>
      <c r="Q66" s="308"/>
      <c r="R66" s="307">
        <v>65</v>
      </c>
    </row>
    <row r="67" spans="1:18" ht="202.5" x14ac:dyDescent="0.2">
      <c r="A67" s="109">
        <v>66</v>
      </c>
      <c r="B67" s="146" t="s">
        <v>16</v>
      </c>
      <c r="C67" s="308">
        <v>891180084</v>
      </c>
      <c r="D67" s="109">
        <v>2</v>
      </c>
      <c r="E67" s="146" t="s">
        <v>108</v>
      </c>
      <c r="F67" s="146">
        <v>52696895</v>
      </c>
      <c r="G67" s="100">
        <v>0</v>
      </c>
      <c r="H67" s="100" t="s">
        <v>210</v>
      </c>
      <c r="I67" s="105" t="s">
        <v>110</v>
      </c>
      <c r="J67" s="309">
        <v>41827</v>
      </c>
      <c r="K67" s="310">
        <v>18900054</v>
      </c>
      <c r="L67" s="146" t="s">
        <v>20</v>
      </c>
      <c r="M67" s="146" t="s">
        <v>21</v>
      </c>
      <c r="N67" s="146" t="s">
        <v>22</v>
      </c>
      <c r="O67" s="100" t="s">
        <v>23</v>
      </c>
      <c r="P67" s="146" t="s">
        <v>24</v>
      </c>
      <c r="Q67" s="308"/>
      <c r="R67" s="307">
        <v>66</v>
      </c>
    </row>
    <row r="68" spans="1:18" ht="213.75" x14ac:dyDescent="0.2">
      <c r="A68" s="109">
        <v>67</v>
      </c>
      <c r="B68" s="146" t="s">
        <v>16</v>
      </c>
      <c r="C68" s="308">
        <v>891180084</v>
      </c>
      <c r="D68" s="109">
        <v>2</v>
      </c>
      <c r="E68" s="146" t="s">
        <v>65</v>
      </c>
      <c r="F68" s="146">
        <v>84459239</v>
      </c>
      <c r="G68" s="100">
        <v>1</v>
      </c>
      <c r="H68" s="100" t="s">
        <v>211</v>
      </c>
      <c r="I68" s="105" t="s">
        <v>67</v>
      </c>
      <c r="J68" s="309">
        <v>41827</v>
      </c>
      <c r="K68" s="310">
        <v>18899880</v>
      </c>
      <c r="L68" s="153" t="s">
        <v>20</v>
      </c>
      <c r="M68" s="146" t="s">
        <v>21</v>
      </c>
      <c r="N68" s="146" t="s">
        <v>22</v>
      </c>
      <c r="O68" s="100" t="s">
        <v>23</v>
      </c>
      <c r="P68" s="146" t="s">
        <v>24</v>
      </c>
      <c r="Q68" s="308"/>
      <c r="R68" s="307">
        <v>67</v>
      </c>
    </row>
    <row r="69" spans="1:18" ht="123.75" x14ac:dyDescent="0.2">
      <c r="A69" s="109">
        <v>68</v>
      </c>
      <c r="B69" s="146" t="s">
        <v>16</v>
      </c>
      <c r="C69" s="308">
        <v>891180084</v>
      </c>
      <c r="D69" s="109">
        <v>2</v>
      </c>
      <c r="E69" s="146" t="s">
        <v>71</v>
      </c>
      <c r="F69" s="146">
        <v>1075254887</v>
      </c>
      <c r="G69" s="100">
        <v>1</v>
      </c>
      <c r="H69" s="100" t="s">
        <v>212</v>
      </c>
      <c r="I69" s="105" t="s">
        <v>39</v>
      </c>
      <c r="J69" s="309">
        <v>41827</v>
      </c>
      <c r="K69" s="310">
        <v>11339928</v>
      </c>
      <c r="L69" s="153" t="s">
        <v>20</v>
      </c>
      <c r="M69" s="146" t="s">
        <v>21</v>
      </c>
      <c r="N69" s="146" t="s">
        <v>22</v>
      </c>
      <c r="O69" s="100" t="s">
        <v>23</v>
      </c>
      <c r="P69" s="146" t="s">
        <v>24</v>
      </c>
      <c r="Q69" s="308"/>
      <c r="R69" s="307">
        <v>68</v>
      </c>
    </row>
    <row r="70" spans="1:18" ht="281.25" x14ac:dyDescent="0.2">
      <c r="A70" s="109">
        <v>69</v>
      </c>
      <c r="B70" s="146" t="s">
        <v>16</v>
      </c>
      <c r="C70" s="308">
        <v>891180084</v>
      </c>
      <c r="D70" s="109">
        <v>2</v>
      </c>
      <c r="E70" s="146" t="s">
        <v>46</v>
      </c>
      <c r="F70" s="146">
        <v>1038100536</v>
      </c>
      <c r="G70" s="100">
        <v>4</v>
      </c>
      <c r="H70" s="100" t="s">
        <v>213</v>
      </c>
      <c r="I70" s="105" t="s">
        <v>48</v>
      </c>
      <c r="J70" s="309">
        <v>41827</v>
      </c>
      <c r="K70" s="310">
        <v>12600000</v>
      </c>
      <c r="L70" s="153" t="s">
        <v>20</v>
      </c>
      <c r="M70" s="146" t="s">
        <v>21</v>
      </c>
      <c r="N70" s="146" t="s">
        <v>22</v>
      </c>
      <c r="O70" s="100" t="s">
        <v>23</v>
      </c>
      <c r="P70" s="146" t="s">
        <v>24</v>
      </c>
      <c r="Q70" s="308"/>
      <c r="R70" s="307">
        <v>69</v>
      </c>
    </row>
    <row r="71" spans="1:18" ht="258.75" x14ac:dyDescent="0.2">
      <c r="A71" s="109">
        <v>70</v>
      </c>
      <c r="B71" s="146" t="s">
        <v>16</v>
      </c>
      <c r="C71" s="308">
        <v>891180084</v>
      </c>
      <c r="D71" s="109">
        <v>2</v>
      </c>
      <c r="E71" s="146" t="s">
        <v>43</v>
      </c>
      <c r="F71" s="146">
        <v>1110477298</v>
      </c>
      <c r="G71" s="100">
        <v>5</v>
      </c>
      <c r="H71" s="100" t="s">
        <v>214</v>
      </c>
      <c r="I71" s="105" t="s">
        <v>45</v>
      </c>
      <c r="J71" s="309">
        <v>41827</v>
      </c>
      <c r="K71" s="310">
        <v>17639946</v>
      </c>
      <c r="L71" s="153" t="s">
        <v>20</v>
      </c>
      <c r="M71" s="146" t="s">
        <v>21</v>
      </c>
      <c r="N71" s="146" t="s">
        <v>22</v>
      </c>
      <c r="O71" s="100" t="s">
        <v>23</v>
      </c>
      <c r="P71" s="146" t="s">
        <v>24</v>
      </c>
      <c r="Q71" s="308"/>
      <c r="R71" s="307">
        <v>70</v>
      </c>
    </row>
    <row r="72" spans="1:18" ht="371.25" x14ac:dyDescent="0.2">
      <c r="A72" s="109">
        <v>71</v>
      </c>
      <c r="B72" s="146" t="s">
        <v>16</v>
      </c>
      <c r="C72" s="308">
        <v>891180084</v>
      </c>
      <c r="D72" s="109">
        <v>2</v>
      </c>
      <c r="E72" s="146" t="s">
        <v>28</v>
      </c>
      <c r="F72" s="146">
        <v>80779575</v>
      </c>
      <c r="G72" s="100">
        <v>8</v>
      </c>
      <c r="H72" s="100" t="s">
        <v>215</v>
      </c>
      <c r="I72" s="105" t="s">
        <v>216</v>
      </c>
      <c r="J72" s="309">
        <v>41827</v>
      </c>
      <c r="K72" s="310">
        <v>17999778</v>
      </c>
      <c r="L72" s="153" t="s">
        <v>20</v>
      </c>
      <c r="M72" s="146" t="s">
        <v>21</v>
      </c>
      <c r="N72" s="146" t="s">
        <v>22</v>
      </c>
      <c r="O72" s="100" t="s">
        <v>23</v>
      </c>
      <c r="P72" s="146" t="s">
        <v>24</v>
      </c>
      <c r="Q72" s="308"/>
      <c r="R72" s="307">
        <v>71</v>
      </c>
    </row>
    <row r="73" spans="1:18" ht="90" x14ac:dyDescent="0.2">
      <c r="A73" s="109">
        <v>72</v>
      </c>
      <c r="B73" s="146" t="s">
        <v>16</v>
      </c>
      <c r="C73" s="308">
        <v>891180084</v>
      </c>
      <c r="D73" s="109">
        <v>2</v>
      </c>
      <c r="E73" s="146" t="s">
        <v>159</v>
      </c>
      <c r="F73" s="146">
        <v>52998183</v>
      </c>
      <c r="G73" s="100">
        <v>1</v>
      </c>
      <c r="H73" s="100" t="s">
        <v>217</v>
      </c>
      <c r="I73" s="105" t="s">
        <v>218</v>
      </c>
      <c r="J73" s="309">
        <v>41827</v>
      </c>
      <c r="K73" s="310">
        <v>13199988</v>
      </c>
      <c r="L73" s="146" t="s">
        <v>20</v>
      </c>
      <c r="M73" s="146" t="s">
        <v>21</v>
      </c>
      <c r="N73" s="146" t="s">
        <v>22</v>
      </c>
      <c r="O73" s="100" t="s">
        <v>23</v>
      </c>
      <c r="P73" s="146" t="s">
        <v>24</v>
      </c>
      <c r="Q73" s="308"/>
      <c r="R73" s="307">
        <v>72</v>
      </c>
    </row>
    <row r="74" spans="1:18" ht="225" x14ac:dyDescent="0.2">
      <c r="A74" s="109">
        <v>73</v>
      </c>
      <c r="B74" s="146" t="s">
        <v>16</v>
      </c>
      <c r="C74" s="308">
        <v>891180084</v>
      </c>
      <c r="D74" s="109">
        <v>2</v>
      </c>
      <c r="E74" s="146" t="s">
        <v>56</v>
      </c>
      <c r="F74" s="146">
        <v>1106768140</v>
      </c>
      <c r="G74" s="100">
        <v>5</v>
      </c>
      <c r="H74" s="100" t="s">
        <v>219</v>
      </c>
      <c r="I74" s="105" t="s">
        <v>58</v>
      </c>
      <c r="J74" s="309">
        <v>41827</v>
      </c>
      <c r="K74" s="310">
        <v>11339928</v>
      </c>
      <c r="L74" s="153" t="s">
        <v>20</v>
      </c>
      <c r="M74" s="146" t="s">
        <v>21</v>
      </c>
      <c r="N74" s="146" t="s">
        <v>22</v>
      </c>
      <c r="O74" s="100" t="s">
        <v>23</v>
      </c>
      <c r="P74" s="146" t="s">
        <v>24</v>
      </c>
      <c r="Q74" s="308"/>
      <c r="R74" s="307">
        <v>73</v>
      </c>
    </row>
    <row r="75" spans="1:18" ht="67.5" x14ac:dyDescent="0.2">
      <c r="A75" s="109">
        <v>74</v>
      </c>
      <c r="B75" s="146" t="s">
        <v>16</v>
      </c>
      <c r="C75" s="308">
        <v>891180084</v>
      </c>
      <c r="D75" s="109">
        <v>2</v>
      </c>
      <c r="E75" s="146" t="s">
        <v>68</v>
      </c>
      <c r="F75" s="146">
        <v>1075215122</v>
      </c>
      <c r="G75" s="100">
        <v>8</v>
      </c>
      <c r="H75" s="100" t="s">
        <v>220</v>
      </c>
      <c r="I75" s="105" t="s">
        <v>70</v>
      </c>
      <c r="J75" s="309">
        <v>41827</v>
      </c>
      <c r="K75" s="310">
        <v>9449940</v>
      </c>
      <c r="L75" s="153" t="s">
        <v>20</v>
      </c>
      <c r="M75" s="146" t="s">
        <v>21</v>
      </c>
      <c r="N75" s="146" t="s">
        <v>22</v>
      </c>
      <c r="O75" s="100" t="s">
        <v>23</v>
      </c>
      <c r="P75" s="146" t="s">
        <v>24</v>
      </c>
      <c r="Q75" s="308"/>
      <c r="R75" s="307">
        <v>74</v>
      </c>
    </row>
    <row r="76" spans="1:18" ht="202.5" x14ac:dyDescent="0.2">
      <c r="A76" s="109">
        <v>75</v>
      </c>
      <c r="B76" s="146" t="s">
        <v>16</v>
      </c>
      <c r="C76" s="308">
        <v>891180084</v>
      </c>
      <c r="D76" s="109">
        <v>2</v>
      </c>
      <c r="E76" s="146" t="s">
        <v>40</v>
      </c>
      <c r="F76" s="146">
        <v>7684102</v>
      </c>
      <c r="G76" s="100">
        <v>3</v>
      </c>
      <c r="H76" s="100" t="s">
        <v>221</v>
      </c>
      <c r="I76" s="105" t="s">
        <v>42</v>
      </c>
      <c r="J76" s="309">
        <v>41827</v>
      </c>
      <c r="K76" s="310">
        <v>9449940</v>
      </c>
      <c r="L76" s="153" t="s">
        <v>20</v>
      </c>
      <c r="M76" s="146" t="s">
        <v>21</v>
      </c>
      <c r="N76" s="146" t="s">
        <v>22</v>
      </c>
      <c r="O76" s="100" t="s">
        <v>23</v>
      </c>
      <c r="P76" s="146" t="s">
        <v>24</v>
      </c>
      <c r="Q76" s="308"/>
      <c r="R76" s="307">
        <v>75</v>
      </c>
    </row>
    <row r="77" spans="1:18" ht="326.25" x14ac:dyDescent="0.2">
      <c r="A77" s="109">
        <v>76</v>
      </c>
      <c r="B77" s="146" t="s">
        <v>16</v>
      </c>
      <c r="C77" s="308">
        <v>891180084</v>
      </c>
      <c r="D77" s="109">
        <v>2</v>
      </c>
      <c r="E77" s="146" t="s">
        <v>59</v>
      </c>
      <c r="F77" s="146">
        <v>38364342</v>
      </c>
      <c r="G77" s="100">
        <v>4</v>
      </c>
      <c r="H77" s="100" t="s">
        <v>222</v>
      </c>
      <c r="I77" s="105" t="s">
        <v>61</v>
      </c>
      <c r="J77" s="309">
        <v>41827</v>
      </c>
      <c r="K77" s="310">
        <v>18899880</v>
      </c>
      <c r="L77" s="153" t="s">
        <v>20</v>
      </c>
      <c r="M77" s="146" t="s">
        <v>21</v>
      </c>
      <c r="N77" s="146" t="s">
        <v>22</v>
      </c>
      <c r="O77" s="100" t="s">
        <v>23</v>
      </c>
      <c r="P77" s="146" t="s">
        <v>24</v>
      </c>
      <c r="Q77" s="308"/>
      <c r="R77" s="307">
        <v>76</v>
      </c>
    </row>
    <row r="78" spans="1:18" ht="202.5" x14ac:dyDescent="0.2">
      <c r="A78" s="109">
        <v>77</v>
      </c>
      <c r="B78" s="146" t="s">
        <v>16</v>
      </c>
      <c r="C78" s="308">
        <v>891180084</v>
      </c>
      <c r="D78" s="109">
        <v>2</v>
      </c>
      <c r="E78" s="146" t="s">
        <v>34</v>
      </c>
      <c r="F78" s="146">
        <v>52267288</v>
      </c>
      <c r="G78" s="100">
        <v>1</v>
      </c>
      <c r="H78" s="100" t="s">
        <v>223</v>
      </c>
      <c r="I78" s="105" t="s">
        <v>36</v>
      </c>
      <c r="J78" s="309">
        <v>41649</v>
      </c>
      <c r="K78" s="310">
        <v>28979874</v>
      </c>
      <c r="L78" s="153" t="s">
        <v>20</v>
      </c>
      <c r="M78" s="146" t="s">
        <v>21</v>
      </c>
      <c r="N78" s="146" t="s">
        <v>22</v>
      </c>
      <c r="O78" s="100" t="s">
        <v>23</v>
      </c>
      <c r="P78" s="146" t="s">
        <v>24</v>
      </c>
      <c r="Q78" s="308"/>
      <c r="R78" s="307">
        <v>77</v>
      </c>
    </row>
    <row r="79" spans="1:18" ht="225" x14ac:dyDescent="0.2">
      <c r="A79" s="109">
        <v>78</v>
      </c>
      <c r="B79" s="146" t="s">
        <v>16</v>
      </c>
      <c r="C79" s="308">
        <v>891180084</v>
      </c>
      <c r="D79" s="109">
        <v>2</v>
      </c>
      <c r="E79" s="146" t="s">
        <v>224</v>
      </c>
      <c r="F79" s="146">
        <v>7715383</v>
      </c>
      <c r="G79" s="100">
        <v>0</v>
      </c>
      <c r="H79" s="100" t="s">
        <v>225</v>
      </c>
      <c r="I79" s="105" t="s">
        <v>226</v>
      </c>
      <c r="J79" s="309">
        <v>41827</v>
      </c>
      <c r="K79" s="310">
        <v>18899880</v>
      </c>
      <c r="L79" s="153" t="s">
        <v>20</v>
      </c>
      <c r="M79" s="146" t="s">
        <v>21</v>
      </c>
      <c r="N79" s="146" t="s">
        <v>22</v>
      </c>
      <c r="O79" s="100" t="s">
        <v>23</v>
      </c>
      <c r="P79" s="146" t="s">
        <v>24</v>
      </c>
      <c r="Q79" s="146"/>
      <c r="R79" s="307">
        <v>78</v>
      </c>
    </row>
    <row r="80" spans="1:18" ht="112.5" x14ac:dyDescent="0.2">
      <c r="A80" s="109">
        <v>79</v>
      </c>
      <c r="B80" s="146" t="s">
        <v>16</v>
      </c>
      <c r="C80" s="308">
        <v>891180084</v>
      </c>
      <c r="D80" s="109">
        <v>2</v>
      </c>
      <c r="E80" s="146" t="s">
        <v>227</v>
      </c>
      <c r="F80" s="146">
        <v>1075246267</v>
      </c>
      <c r="G80" s="100">
        <v>1</v>
      </c>
      <c r="H80" s="100" t="s">
        <v>228</v>
      </c>
      <c r="I80" s="105" t="s">
        <v>229</v>
      </c>
      <c r="J80" s="309">
        <v>41827</v>
      </c>
      <c r="K80" s="310">
        <v>10799832</v>
      </c>
      <c r="L80" s="153" t="s">
        <v>20</v>
      </c>
      <c r="M80" s="146" t="s">
        <v>21</v>
      </c>
      <c r="N80" s="146" t="s">
        <v>22</v>
      </c>
      <c r="O80" s="100" t="s">
        <v>23</v>
      </c>
      <c r="P80" s="146" t="s">
        <v>24</v>
      </c>
      <c r="Q80" s="146"/>
      <c r="R80" s="307">
        <v>79</v>
      </c>
    </row>
    <row r="81" spans="1:18" ht="326.25" x14ac:dyDescent="0.2">
      <c r="A81" s="109">
        <v>80</v>
      </c>
      <c r="B81" s="146" t="s">
        <v>16</v>
      </c>
      <c r="C81" s="308">
        <v>891180084</v>
      </c>
      <c r="D81" s="109">
        <v>2</v>
      </c>
      <c r="E81" s="146" t="s">
        <v>230</v>
      </c>
      <c r="F81" s="146">
        <v>7728201</v>
      </c>
      <c r="G81" s="100">
        <v>1</v>
      </c>
      <c r="H81" s="100" t="s">
        <v>231</v>
      </c>
      <c r="I81" s="105" t="s">
        <v>232</v>
      </c>
      <c r="J81" s="309">
        <v>41827</v>
      </c>
      <c r="K81" s="310">
        <v>10799832</v>
      </c>
      <c r="L81" s="153" t="s">
        <v>20</v>
      </c>
      <c r="M81" s="146" t="s">
        <v>21</v>
      </c>
      <c r="N81" s="146" t="s">
        <v>22</v>
      </c>
      <c r="O81" s="100" t="s">
        <v>23</v>
      </c>
      <c r="P81" s="146" t="s">
        <v>24</v>
      </c>
      <c r="Q81" s="146"/>
      <c r="R81" s="307">
        <v>80</v>
      </c>
    </row>
    <row r="82" spans="1:18" ht="213.75" x14ac:dyDescent="0.2">
      <c r="A82" s="109">
        <v>81</v>
      </c>
      <c r="B82" s="146" t="s">
        <v>16</v>
      </c>
      <c r="C82" s="308">
        <v>891180084</v>
      </c>
      <c r="D82" s="109">
        <v>2</v>
      </c>
      <c r="E82" s="146" t="s">
        <v>81</v>
      </c>
      <c r="F82" s="146">
        <v>36312845</v>
      </c>
      <c r="G82" s="100">
        <v>7</v>
      </c>
      <c r="H82" s="100" t="s">
        <v>233</v>
      </c>
      <c r="I82" s="105" t="s">
        <v>78</v>
      </c>
      <c r="J82" s="309">
        <v>41827</v>
      </c>
      <c r="K82" s="310">
        <v>5669964</v>
      </c>
      <c r="L82" s="153" t="s">
        <v>234</v>
      </c>
      <c r="M82" s="146" t="s">
        <v>21</v>
      </c>
      <c r="N82" s="146" t="s">
        <v>22</v>
      </c>
      <c r="O82" s="100" t="s">
        <v>23</v>
      </c>
      <c r="P82" s="146" t="s">
        <v>24</v>
      </c>
      <c r="Q82" s="308"/>
      <c r="R82" s="307">
        <v>81</v>
      </c>
    </row>
    <row r="83" spans="1:18" ht="213.75" x14ac:dyDescent="0.2">
      <c r="A83" s="109">
        <v>82</v>
      </c>
      <c r="B83" s="146" t="s">
        <v>16</v>
      </c>
      <c r="C83" s="308">
        <v>891180084</v>
      </c>
      <c r="D83" s="109">
        <v>2</v>
      </c>
      <c r="E83" s="146" t="s">
        <v>235</v>
      </c>
      <c r="F83" s="146">
        <v>1077860987</v>
      </c>
      <c r="G83" s="100">
        <v>4</v>
      </c>
      <c r="H83" s="100" t="s">
        <v>236</v>
      </c>
      <c r="I83" s="105" t="s">
        <v>78</v>
      </c>
      <c r="J83" s="309">
        <v>41827</v>
      </c>
      <c r="K83" s="310">
        <v>5669964</v>
      </c>
      <c r="L83" s="153" t="s">
        <v>234</v>
      </c>
      <c r="M83" s="146" t="s">
        <v>21</v>
      </c>
      <c r="N83" s="146" t="s">
        <v>22</v>
      </c>
      <c r="O83" s="100" t="s">
        <v>23</v>
      </c>
      <c r="P83" s="146" t="s">
        <v>24</v>
      </c>
      <c r="Q83" s="308"/>
      <c r="R83" s="307">
        <v>82</v>
      </c>
    </row>
    <row r="84" spans="1:18" ht="213.75" x14ac:dyDescent="0.2">
      <c r="A84" s="109">
        <v>83</v>
      </c>
      <c r="B84" s="146" t="s">
        <v>16</v>
      </c>
      <c r="C84" s="308">
        <v>891180084</v>
      </c>
      <c r="D84" s="109">
        <v>2</v>
      </c>
      <c r="E84" s="146" t="s">
        <v>111</v>
      </c>
      <c r="F84" s="146">
        <v>1080180310</v>
      </c>
      <c r="G84" s="100">
        <v>1</v>
      </c>
      <c r="H84" s="100" t="s">
        <v>237</v>
      </c>
      <c r="I84" s="105" t="s">
        <v>78</v>
      </c>
      <c r="J84" s="309">
        <v>41827</v>
      </c>
      <c r="K84" s="310">
        <v>5669964</v>
      </c>
      <c r="L84" s="146" t="s">
        <v>234</v>
      </c>
      <c r="M84" s="146" t="s">
        <v>21</v>
      </c>
      <c r="N84" s="146" t="s">
        <v>22</v>
      </c>
      <c r="O84" s="100" t="s">
        <v>23</v>
      </c>
      <c r="P84" s="146" t="s">
        <v>24</v>
      </c>
      <c r="Q84" s="308"/>
      <c r="R84" s="307">
        <v>83</v>
      </c>
    </row>
    <row r="85" spans="1:18" ht="213.75" x14ac:dyDescent="0.2">
      <c r="A85" s="109">
        <v>84</v>
      </c>
      <c r="B85" s="146" t="s">
        <v>16</v>
      </c>
      <c r="C85" s="308">
        <v>891180084</v>
      </c>
      <c r="D85" s="109">
        <v>2</v>
      </c>
      <c r="E85" s="146" t="s">
        <v>83</v>
      </c>
      <c r="F85" s="146">
        <v>19350764</v>
      </c>
      <c r="G85" s="100">
        <v>9</v>
      </c>
      <c r="H85" s="100" t="s">
        <v>238</v>
      </c>
      <c r="I85" s="105" t="s">
        <v>78</v>
      </c>
      <c r="J85" s="309">
        <v>41827</v>
      </c>
      <c r="K85" s="310">
        <v>5669964</v>
      </c>
      <c r="L85" s="153" t="s">
        <v>20</v>
      </c>
      <c r="M85" s="146" t="s">
        <v>21</v>
      </c>
      <c r="N85" s="146" t="s">
        <v>22</v>
      </c>
      <c r="O85" s="100" t="s">
        <v>23</v>
      </c>
      <c r="P85" s="146" t="s">
        <v>24</v>
      </c>
      <c r="Q85" s="308"/>
      <c r="R85" s="307">
        <v>84</v>
      </c>
    </row>
    <row r="86" spans="1:18" ht="213.75" x14ac:dyDescent="0.2">
      <c r="A86" s="109">
        <v>85</v>
      </c>
      <c r="B86" s="146" t="s">
        <v>16</v>
      </c>
      <c r="C86" s="308">
        <v>891180084</v>
      </c>
      <c r="D86" s="109">
        <v>2</v>
      </c>
      <c r="E86" s="146" t="s">
        <v>239</v>
      </c>
      <c r="F86" s="146">
        <v>12207069</v>
      </c>
      <c r="G86" s="100">
        <v>1</v>
      </c>
      <c r="H86" s="100" t="s">
        <v>240</v>
      </c>
      <c r="I86" s="105" t="s">
        <v>78</v>
      </c>
      <c r="J86" s="309">
        <v>41828</v>
      </c>
      <c r="K86" s="310">
        <v>5637378</v>
      </c>
      <c r="L86" s="153" t="s">
        <v>20</v>
      </c>
      <c r="M86" s="146" t="s">
        <v>21</v>
      </c>
      <c r="N86" s="146" t="s">
        <v>22</v>
      </c>
      <c r="O86" s="100" t="s">
        <v>23</v>
      </c>
      <c r="P86" s="146" t="s">
        <v>24</v>
      </c>
      <c r="Q86" s="308"/>
      <c r="R86" s="307">
        <v>85</v>
      </c>
    </row>
    <row r="87" spans="1:18" ht="281.25" x14ac:dyDescent="0.2">
      <c r="A87" s="109">
        <v>86</v>
      </c>
      <c r="B87" s="146" t="s">
        <v>16</v>
      </c>
      <c r="C87" s="308">
        <v>891180084</v>
      </c>
      <c r="D87" s="109">
        <v>2</v>
      </c>
      <c r="E87" s="146" t="s">
        <v>241</v>
      </c>
      <c r="F87" s="146">
        <v>7709049</v>
      </c>
      <c r="G87" s="100">
        <v>0</v>
      </c>
      <c r="H87" s="100" t="s">
        <v>242</v>
      </c>
      <c r="I87" s="105" t="s">
        <v>243</v>
      </c>
      <c r="J87" s="309">
        <v>41828</v>
      </c>
      <c r="K87" s="310">
        <v>17999958</v>
      </c>
      <c r="L87" s="153" t="s">
        <v>20</v>
      </c>
      <c r="M87" s="146" t="s">
        <v>21</v>
      </c>
      <c r="N87" s="146" t="s">
        <v>22</v>
      </c>
      <c r="O87" s="100" t="s">
        <v>23</v>
      </c>
      <c r="P87" s="146" t="s">
        <v>24</v>
      </c>
      <c r="Q87" s="308"/>
      <c r="R87" s="307">
        <v>86</v>
      </c>
    </row>
    <row r="88" spans="1:18" ht="213.75" x14ac:dyDescent="0.2">
      <c r="A88" s="109">
        <v>87</v>
      </c>
      <c r="B88" s="146" t="s">
        <v>16</v>
      </c>
      <c r="C88" s="308">
        <v>891180084</v>
      </c>
      <c r="D88" s="109">
        <v>2</v>
      </c>
      <c r="E88" s="146" t="s">
        <v>178</v>
      </c>
      <c r="F88" s="146">
        <v>63546106</v>
      </c>
      <c r="G88" s="100">
        <v>5</v>
      </c>
      <c r="H88" s="100" t="s">
        <v>244</v>
      </c>
      <c r="I88" s="105" t="s">
        <v>180</v>
      </c>
      <c r="J88" s="309">
        <v>41828</v>
      </c>
      <c r="K88" s="310">
        <v>11999972</v>
      </c>
      <c r="L88" s="146" t="s">
        <v>20</v>
      </c>
      <c r="M88" s="146" t="s">
        <v>21</v>
      </c>
      <c r="N88" s="146" t="s">
        <v>22</v>
      </c>
      <c r="O88" s="100" t="s">
        <v>23</v>
      </c>
      <c r="P88" s="146" t="s">
        <v>24</v>
      </c>
      <c r="Q88" s="308"/>
      <c r="R88" s="307">
        <v>87</v>
      </c>
    </row>
    <row r="89" spans="1:18" ht="101.25" x14ac:dyDescent="0.2">
      <c r="A89" s="109">
        <v>88</v>
      </c>
      <c r="B89" s="146" t="s">
        <v>16</v>
      </c>
      <c r="C89" s="308">
        <v>891180084</v>
      </c>
      <c r="D89" s="109">
        <v>2</v>
      </c>
      <c r="E89" s="146" t="s">
        <v>133</v>
      </c>
      <c r="F89" s="146">
        <v>800071708</v>
      </c>
      <c r="G89" s="100">
        <v>1</v>
      </c>
      <c r="H89" s="100" t="s">
        <v>245</v>
      </c>
      <c r="I89" s="105" t="s">
        <v>135</v>
      </c>
      <c r="J89" s="309">
        <v>41829</v>
      </c>
      <c r="K89" s="310">
        <v>8816000</v>
      </c>
      <c r="L89" s="146" t="s">
        <v>104</v>
      </c>
      <c r="M89" s="146" t="s">
        <v>21</v>
      </c>
      <c r="N89" s="146" t="s">
        <v>22</v>
      </c>
      <c r="O89" s="100" t="s">
        <v>23</v>
      </c>
      <c r="P89" s="146" t="s">
        <v>24</v>
      </c>
      <c r="Q89" s="146"/>
      <c r="R89" s="307">
        <v>88</v>
      </c>
    </row>
    <row r="90" spans="1:18" ht="112.5" x14ac:dyDescent="0.2">
      <c r="A90" s="109">
        <v>89</v>
      </c>
      <c r="B90" s="146" t="s">
        <v>16</v>
      </c>
      <c r="C90" s="308">
        <v>891180084</v>
      </c>
      <c r="D90" s="109">
        <v>2</v>
      </c>
      <c r="E90" s="146" t="s">
        <v>101</v>
      </c>
      <c r="F90" s="146">
        <v>26500375</v>
      </c>
      <c r="G90" s="100">
        <v>7</v>
      </c>
      <c r="H90" s="100" t="s">
        <v>246</v>
      </c>
      <c r="I90" s="105" t="s">
        <v>103</v>
      </c>
      <c r="J90" s="309">
        <v>41835</v>
      </c>
      <c r="K90" s="310">
        <v>49600000</v>
      </c>
      <c r="L90" s="146" t="s">
        <v>104</v>
      </c>
      <c r="M90" s="146" t="s">
        <v>21</v>
      </c>
      <c r="N90" s="146" t="s">
        <v>22</v>
      </c>
      <c r="O90" s="100" t="s">
        <v>23</v>
      </c>
      <c r="P90" s="146" t="s">
        <v>24</v>
      </c>
      <c r="Q90" s="308"/>
      <c r="R90" s="307">
        <v>89</v>
      </c>
    </row>
    <row r="91" spans="1:18" ht="157.5" x14ac:dyDescent="0.2">
      <c r="A91" s="109">
        <v>90</v>
      </c>
      <c r="B91" s="146" t="s">
        <v>16</v>
      </c>
      <c r="C91" s="308">
        <v>891180084</v>
      </c>
      <c r="D91" s="109">
        <v>2</v>
      </c>
      <c r="E91" s="146" t="s">
        <v>247</v>
      </c>
      <c r="F91" s="146">
        <v>1077848986</v>
      </c>
      <c r="G91" s="100">
        <v>8</v>
      </c>
      <c r="H91" s="100" t="s">
        <v>248</v>
      </c>
      <c r="I91" s="105" t="s">
        <v>249</v>
      </c>
      <c r="J91" s="309">
        <v>41836</v>
      </c>
      <c r="K91" s="310">
        <v>20264000</v>
      </c>
      <c r="L91" s="146" t="s">
        <v>104</v>
      </c>
      <c r="M91" s="146" t="s">
        <v>21</v>
      </c>
      <c r="N91" s="146" t="s">
        <v>22</v>
      </c>
      <c r="O91" s="100" t="s">
        <v>23</v>
      </c>
      <c r="P91" s="146" t="s">
        <v>24</v>
      </c>
      <c r="Q91" s="146" t="s">
        <v>250</v>
      </c>
      <c r="R91" s="307">
        <v>90</v>
      </c>
    </row>
    <row r="92" spans="1:18" ht="123.75" x14ac:dyDescent="0.2">
      <c r="A92" s="109">
        <v>91</v>
      </c>
      <c r="B92" s="146" t="s">
        <v>16</v>
      </c>
      <c r="C92" s="308">
        <v>891180084</v>
      </c>
      <c r="D92" s="109">
        <v>2</v>
      </c>
      <c r="E92" s="146" t="s">
        <v>137</v>
      </c>
      <c r="F92" s="146">
        <v>900127670</v>
      </c>
      <c r="G92" s="100">
        <v>6</v>
      </c>
      <c r="H92" s="100" t="s">
        <v>251</v>
      </c>
      <c r="I92" s="105" t="s">
        <v>139</v>
      </c>
      <c r="J92" s="309">
        <v>41837</v>
      </c>
      <c r="K92" s="310">
        <v>2227200</v>
      </c>
      <c r="L92" s="146" t="s">
        <v>104</v>
      </c>
      <c r="M92" s="146" t="s">
        <v>21</v>
      </c>
      <c r="N92" s="146" t="s">
        <v>22</v>
      </c>
      <c r="O92" s="100" t="s">
        <v>23</v>
      </c>
      <c r="P92" s="146" t="s">
        <v>24</v>
      </c>
      <c r="Q92" s="146"/>
      <c r="R92" s="307">
        <v>91</v>
      </c>
    </row>
    <row r="93" spans="1:18" ht="112.5" x14ac:dyDescent="0.2">
      <c r="A93" s="109">
        <v>92</v>
      </c>
      <c r="B93" s="146" t="s">
        <v>16</v>
      </c>
      <c r="C93" s="308">
        <v>891180084</v>
      </c>
      <c r="D93" s="109">
        <v>2</v>
      </c>
      <c r="E93" s="146" t="s">
        <v>126</v>
      </c>
      <c r="F93" s="146">
        <v>800179073</v>
      </c>
      <c r="G93" s="100">
        <v>9</v>
      </c>
      <c r="H93" s="100" t="s">
        <v>252</v>
      </c>
      <c r="I93" s="105" t="s">
        <v>128</v>
      </c>
      <c r="J93" s="309">
        <v>41837</v>
      </c>
      <c r="K93" s="310">
        <v>20237360</v>
      </c>
      <c r="L93" s="146" t="s">
        <v>104</v>
      </c>
      <c r="M93" s="146" t="s">
        <v>21</v>
      </c>
      <c r="N93" s="146" t="s">
        <v>22</v>
      </c>
      <c r="O93" s="100" t="s">
        <v>23</v>
      </c>
      <c r="P93" s="146" t="s">
        <v>24</v>
      </c>
      <c r="Q93" s="146"/>
      <c r="R93" s="307">
        <v>92</v>
      </c>
    </row>
    <row r="94" spans="1:18" ht="168.75" x14ac:dyDescent="0.2">
      <c r="A94" s="109">
        <v>93</v>
      </c>
      <c r="B94" s="146" t="s">
        <v>16</v>
      </c>
      <c r="C94" s="308">
        <v>891180084</v>
      </c>
      <c r="D94" s="109">
        <v>2</v>
      </c>
      <c r="E94" s="146" t="s">
        <v>199</v>
      </c>
      <c r="F94" s="146">
        <v>891101201</v>
      </c>
      <c r="G94" s="100">
        <v>0</v>
      </c>
      <c r="H94" s="100" t="s">
        <v>253</v>
      </c>
      <c r="I94" s="105" t="s">
        <v>201</v>
      </c>
      <c r="J94" s="309">
        <v>41841</v>
      </c>
      <c r="K94" s="310">
        <v>60346440</v>
      </c>
      <c r="L94" s="146" t="s">
        <v>104</v>
      </c>
      <c r="M94" s="146" t="s">
        <v>21</v>
      </c>
      <c r="N94" s="146" t="s">
        <v>22</v>
      </c>
      <c r="O94" s="100" t="s">
        <v>23</v>
      </c>
      <c r="P94" s="146" t="s">
        <v>24</v>
      </c>
      <c r="Q94" s="308"/>
      <c r="R94" s="307">
        <v>93</v>
      </c>
    </row>
    <row r="95" spans="1:18" ht="112.5" x14ac:dyDescent="0.2">
      <c r="A95" s="109">
        <v>94</v>
      </c>
      <c r="B95" s="146" t="s">
        <v>16</v>
      </c>
      <c r="C95" s="308">
        <v>891180084</v>
      </c>
      <c r="D95" s="109">
        <v>2</v>
      </c>
      <c r="E95" s="146" t="s">
        <v>193</v>
      </c>
      <c r="F95" s="146">
        <v>51792768</v>
      </c>
      <c r="G95" s="100">
        <v>0</v>
      </c>
      <c r="H95" s="100" t="s">
        <v>254</v>
      </c>
      <c r="I95" s="105" t="s">
        <v>195</v>
      </c>
      <c r="J95" s="309">
        <v>41841</v>
      </c>
      <c r="K95" s="310">
        <v>15600000</v>
      </c>
      <c r="L95" s="146" t="s">
        <v>104</v>
      </c>
      <c r="M95" s="146" t="s">
        <v>21</v>
      </c>
      <c r="N95" s="146" t="s">
        <v>22</v>
      </c>
      <c r="O95" s="100" t="s">
        <v>23</v>
      </c>
      <c r="P95" s="146" t="s">
        <v>24</v>
      </c>
      <c r="Q95" s="146" t="s">
        <v>255</v>
      </c>
      <c r="R95" s="307">
        <v>94</v>
      </c>
    </row>
    <row r="96" spans="1:18" ht="123.75" x14ac:dyDescent="0.2">
      <c r="A96" s="109">
        <v>95</v>
      </c>
      <c r="B96" s="146" t="s">
        <v>16</v>
      </c>
      <c r="C96" s="308">
        <v>891180084</v>
      </c>
      <c r="D96" s="109">
        <v>2</v>
      </c>
      <c r="E96" s="146" t="s">
        <v>181</v>
      </c>
      <c r="F96" s="146">
        <v>900173178</v>
      </c>
      <c r="G96" s="100">
        <v>9</v>
      </c>
      <c r="H96" s="100" t="s">
        <v>256</v>
      </c>
      <c r="I96" s="105" t="s">
        <v>257</v>
      </c>
      <c r="J96" s="309">
        <v>41845</v>
      </c>
      <c r="K96" s="310">
        <v>3295000</v>
      </c>
      <c r="L96" s="146" t="s">
        <v>104</v>
      </c>
      <c r="M96" s="146" t="s">
        <v>21</v>
      </c>
      <c r="N96" s="146" t="s">
        <v>22</v>
      </c>
      <c r="O96" s="100" t="s">
        <v>23</v>
      </c>
      <c r="P96" s="146" t="s">
        <v>24</v>
      </c>
      <c r="Q96" s="308"/>
      <c r="R96" s="307">
        <v>95</v>
      </c>
    </row>
    <row r="97" spans="1:18" ht="168.75" x14ac:dyDescent="0.2">
      <c r="A97" s="109">
        <v>96</v>
      </c>
      <c r="B97" s="146" t="s">
        <v>16</v>
      </c>
      <c r="C97" s="308">
        <v>891180084</v>
      </c>
      <c r="D97" s="109">
        <v>2</v>
      </c>
      <c r="E97" s="146" t="s">
        <v>258</v>
      </c>
      <c r="F97" s="146">
        <v>1053775440</v>
      </c>
      <c r="G97" s="100">
        <v>7</v>
      </c>
      <c r="H97" s="100" t="s">
        <v>259</v>
      </c>
      <c r="I97" s="105" t="s">
        <v>260</v>
      </c>
      <c r="J97" s="309">
        <v>41850</v>
      </c>
      <c r="K97" s="310">
        <v>17500000</v>
      </c>
      <c r="L97" s="146" t="s">
        <v>104</v>
      </c>
      <c r="M97" s="146" t="s">
        <v>21</v>
      </c>
      <c r="N97" s="146" t="s">
        <v>22</v>
      </c>
      <c r="O97" s="100" t="s">
        <v>23</v>
      </c>
      <c r="P97" s="146" t="s">
        <v>24</v>
      </c>
      <c r="Q97" s="308"/>
      <c r="R97" s="307">
        <v>96</v>
      </c>
    </row>
    <row r="98" spans="1:18" ht="168.75" x14ac:dyDescent="0.2">
      <c r="A98" s="109">
        <v>97</v>
      </c>
      <c r="B98" s="146" t="s">
        <v>16</v>
      </c>
      <c r="C98" s="308">
        <v>891180084</v>
      </c>
      <c r="D98" s="109">
        <v>2</v>
      </c>
      <c r="E98" s="146" t="s">
        <v>261</v>
      </c>
      <c r="F98" s="146">
        <v>1075262639</v>
      </c>
      <c r="G98" s="100">
        <v>3</v>
      </c>
      <c r="H98" s="100" t="s">
        <v>262</v>
      </c>
      <c r="I98" s="105" t="s">
        <v>263</v>
      </c>
      <c r="J98" s="309">
        <v>41852</v>
      </c>
      <c r="K98" s="310">
        <v>2400000</v>
      </c>
      <c r="L98" s="146" t="s">
        <v>104</v>
      </c>
      <c r="M98" s="146" t="s">
        <v>21</v>
      </c>
      <c r="N98" s="146" t="s">
        <v>22</v>
      </c>
      <c r="O98" s="100" t="s">
        <v>23</v>
      </c>
      <c r="P98" s="146" t="s">
        <v>24</v>
      </c>
      <c r="Q98" s="308"/>
      <c r="R98" s="307">
        <v>97</v>
      </c>
    </row>
    <row r="99" spans="1:18" ht="101.25" x14ac:dyDescent="0.2">
      <c r="A99" s="109">
        <v>98</v>
      </c>
      <c r="B99" s="146" t="s">
        <v>16</v>
      </c>
      <c r="C99" s="308">
        <v>891180084</v>
      </c>
      <c r="D99" s="109">
        <v>2</v>
      </c>
      <c r="E99" s="146" t="s">
        <v>140</v>
      </c>
      <c r="F99" s="146">
        <v>900304743</v>
      </c>
      <c r="G99" s="100">
        <v>4</v>
      </c>
      <c r="H99" s="100" t="s">
        <v>264</v>
      </c>
      <c r="I99" s="105" t="s">
        <v>265</v>
      </c>
      <c r="J99" s="309">
        <v>41855</v>
      </c>
      <c r="K99" s="310">
        <v>1560200</v>
      </c>
      <c r="L99" s="146" t="s">
        <v>104</v>
      </c>
      <c r="M99" s="146" t="s">
        <v>21</v>
      </c>
      <c r="N99" s="146" t="s">
        <v>22</v>
      </c>
      <c r="O99" s="100" t="s">
        <v>23</v>
      </c>
      <c r="P99" s="146" t="s">
        <v>24</v>
      </c>
      <c r="Q99" s="308"/>
      <c r="R99" s="307">
        <v>98</v>
      </c>
    </row>
    <row r="100" spans="1:18" ht="112.5" x14ac:dyDescent="0.2">
      <c r="A100" s="109">
        <v>99</v>
      </c>
      <c r="B100" s="146" t="s">
        <v>16</v>
      </c>
      <c r="C100" s="308">
        <v>891180084</v>
      </c>
      <c r="D100" s="109">
        <v>2</v>
      </c>
      <c r="E100" s="146" t="s">
        <v>266</v>
      </c>
      <c r="F100" s="146">
        <v>1078776933</v>
      </c>
      <c r="G100" s="100">
        <v>1</v>
      </c>
      <c r="H100" s="100" t="s">
        <v>267</v>
      </c>
      <c r="I100" s="105" t="s">
        <v>229</v>
      </c>
      <c r="J100" s="309">
        <v>41857</v>
      </c>
      <c r="K100" s="310">
        <v>8700000</v>
      </c>
      <c r="L100" s="146" t="s">
        <v>104</v>
      </c>
      <c r="M100" s="146" t="s">
        <v>21</v>
      </c>
      <c r="N100" s="146" t="s">
        <v>22</v>
      </c>
      <c r="O100" s="100" t="s">
        <v>23</v>
      </c>
      <c r="P100" s="146" t="s">
        <v>24</v>
      </c>
      <c r="Q100" s="308"/>
      <c r="R100" s="307">
        <v>99</v>
      </c>
    </row>
    <row r="101" spans="1:18" ht="191.25" x14ac:dyDescent="0.2">
      <c r="A101" s="109">
        <v>100</v>
      </c>
      <c r="B101" s="146" t="s">
        <v>16</v>
      </c>
      <c r="C101" s="308">
        <v>891180084</v>
      </c>
      <c r="D101" s="109">
        <v>2</v>
      </c>
      <c r="E101" s="146" t="s">
        <v>149</v>
      </c>
      <c r="F101" s="146">
        <v>800224833</v>
      </c>
      <c r="G101" s="100">
        <v>2</v>
      </c>
      <c r="H101" s="100" t="s">
        <v>268</v>
      </c>
      <c r="I101" s="105" t="s">
        <v>269</v>
      </c>
      <c r="J101" s="309">
        <v>41859</v>
      </c>
      <c r="K101" s="310">
        <v>9725440</v>
      </c>
      <c r="L101" s="146" t="s">
        <v>119</v>
      </c>
      <c r="M101" s="146" t="s">
        <v>21</v>
      </c>
      <c r="N101" s="146" t="s">
        <v>22</v>
      </c>
      <c r="O101" s="100" t="s">
        <v>23</v>
      </c>
      <c r="P101" s="146" t="s">
        <v>24</v>
      </c>
      <c r="Q101" s="308"/>
      <c r="R101" s="307">
        <v>100</v>
      </c>
    </row>
    <row r="102" spans="1:18" ht="168.75" x14ac:dyDescent="0.2">
      <c r="A102" s="109">
        <v>101</v>
      </c>
      <c r="B102" s="146" t="s">
        <v>16</v>
      </c>
      <c r="C102" s="308">
        <v>891180084</v>
      </c>
      <c r="D102" s="109">
        <v>2</v>
      </c>
      <c r="E102" s="146" t="s">
        <v>120</v>
      </c>
      <c r="F102" s="146">
        <v>12094697</v>
      </c>
      <c r="G102" s="100">
        <v>1</v>
      </c>
      <c r="H102" s="100" t="s">
        <v>270</v>
      </c>
      <c r="I102" s="105" t="s">
        <v>122</v>
      </c>
      <c r="J102" s="309">
        <v>41877</v>
      </c>
      <c r="K102" s="310">
        <v>13344704</v>
      </c>
      <c r="L102" s="146" t="s">
        <v>119</v>
      </c>
      <c r="M102" s="146" t="s">
        <v>21</v>
      </c>
      <c r="N102" s="146" t="s">
        <v>22</v>
      </c>
      <c r="O102" s="100" t="s">
        <v>23</v>
      </c>
      <c r="P102" s="146" t="s">
        <v>24</v>
      </c>
      <c r="Q102" s="308"/>
      <c r="R102" s="307">
        <v>101</v>
      </c>
    </row>
    <row r="103" spans="1:18" ht="101.25" x14ac:dyDescent="0.2">
      <c r="A103" s="109">
        <v>102</v>
      </c>
      <c r="B103" s="146" t="s">
        <v>16</v>
      </c>
      <c r="C103" s="308">
        <v>891180084</v>
      </c>
      <c r="D103" s="109">
        <v>2</v>
      </c>
      <c r="E103" s="146" t="s">
        <v>116</v>
      </c>
      <c r="F103" s="146">
        <v>830083397</v>
      </c>
      <c r="G103" s="100">
        <v>5</v>
      </c>
      <c r="H103" s="100" t="s">
        <v>271</v>
      </c>
      <c r="I103" s="105" t="s">
        <v>118</v>
      </c>
      <c r="J103" s="309">
        <v>41873</v>
      </c>
      <c r="K103" s="310">
        <v>2728262</v>
      </c>
      <c r="L103" s="146" t="s">
        <v>119</v>
      </c>
      <c r="M103" s="146" t="s">
        <v>21</v>
      </c>
      <c r="N103" s="146" t="s">
        <v>22</v>
      </c>
      <c r="O103" s="100" t="s">
        <v>23</v>
      </c>
      <c r="P103" s="146" t="s">
        <v>24</v>
      </c>
      <c r="Q103" s="308"/>
      <c r="R103" s="307">
        <v>102</v>
      </c>
    </row>
    <row r="104" spans="1:18" ht="168.75" x14ac:dyDescent="0.2">
      <c r="A104" s="109">
        <v>103</v>
      </c>
      <c r="B104" s="146" t="s">
        <v>16</v>
      </c>
      <c r="C104" s="308">
        <v>891180084</v>
      </c>
      <c r="D104" s="109">
        <v>2</v>
      </c>
      <c r="E104" s="146" t="s">
        <v>272</v>
      </c>
      <c r="F104" s="146">
        <v>71739665</v>
      </c>
      <c r="G104" s="100">
        <v>9</v>
      </c>
      <c r="H104" s="100" t="s">
        <v>273</v>
      </c>
      <c r="I104" s="105" t="s">
        <v>274</v>
      </c>
      <c r="J104" s="309">
        <v>41873</v>
      </c>
      <c r="K104" s="310">
        <v>20652060</v>
      </c>
      <c r="L104" s="146" t="s">
        <v>119</v>
      </c>
      <c r="M104" s="146" t="s">
        <v>21</v>
      </c>
      <c r="N104" s="146" t="s">
        <v>22</v>
      </c>
      <c r="O104" s="100" t="s">
        <v>23</v>
      </c>
      <c r="P104" s="146" t="s">
        <v>24</v>
      </c>
      <c r="Q104" s="308"/>
      <c r="R104" s="307">
        <v>103</v>
      </c>
    </row>
    <row r="105" spans="1:18" ht="157.5" x14ac:dyDescent="0.2">
      <c r="A105" s="109">
        <v>104</v>
      </c>
      <c r="B105" s="146" t="s">
        <v>16</v>
      </c>
      <c r="C105" s="308">
        <v>891180084</v>
      </c>
      <c r="D105" s="109">
        <v>2</v>
      </c>
      <c r="E105" s="146" t="s">
        <v>275</v>
      </c>
      <c r="F105" s="146">
        <v>800221308</v>
      </c>
      <c r="G105" s="100">
        <v>3</v>
      </c>
      <c r="H105" s="100" t="s">
        <v>276</v>
      </c>
      <c r="I105" s="105" t="s">
        <v>277</v>
      </c>
      <c r="J105" s="309">
        <v>41897</v>
      </c>
      <c r="K105" s="310">
        <v>5454900</v>
      </c>
      <c r="L105" s="146" t="s">
        <v>119</v>
      </c>
      <c r="M105" s="146" t="s">
        <v>21</v>
      </c>
      <c r="N105" s="146" t="s">
        <v>22</v>
      </c>
      <c r="O105" s="100" t="s">
        <v>23</v>
      </c>
      <c r="P105" s="146" t="s">
        <v>24</v>
      </c>
      <c r="Q105" s="308"/>
      <c r="R105" s="307">
        <v>104</v>
      </c>
    </row>
    <row r="106" spans="1:18" ht="101.25" x14ac:dyDescent="0.2">
      <c r="A106" s="109">
        <v>105</v>
      </c>
      <c r="B106" s="146" t="s">
        <v>16</v>
      </c>
      <c r="C106" s="308">
        <v>891180084</v>
      </c>
      <c r="D106" s="109">
        <v>2</v>
      </c>
      <c r="E106" s="146" t="s">
        <v>278</v>
      </c>
      <c r="F106" s="146">
        <v>900254643</v>
      </c>
      <c r="G106" s="100">
        <v>0</v>
      </c>
      <c r="H106" s="100" t="s">
        <v>279</v>
      </c>
      <c r="I106" s="105" t="s">
        <v>280</v>
      </c>
      <c r="J106" s="309">
        <v>41898</v>
      </c>
      <c r="K106" s="310">
        <v>24934140</v>
      </c>
      <c r="L106" s="146" t="s">
        <v>119</v>
      </c>
      <c r="M106" s="146" t="s">
        <v>21</v>
      </c>
      <c r="N106" s="146" t="s">
        <v>22</v>
      </c>
      <c r="O106" s="100" t="s">
        <v>23</v>
      </c>
      <c r="P106" s="146" t="s">
        <v>24</v>
      </c>
      <c r="Q106" s="308"/>
      <c r="R106" s="307">
        <v>105</v>
      </c>
    </row>
    <row r="107" spans="1:18" ht="78.75" x14ac:dyDescent="0.2">
      <c r="A107" s="109">
        <v>106</v>
      </c>
      <c r="B107" s="146" t="s">
        <v>16</v>
      </c>
      <c r="C107" s="308">
        <v>891180084</v>
      </c>
      <c r="D107" s="109">
        <v>2</v>
      </c>
      <c r="E107" s="146" t="s">
        <v>172</v>
      </c>
      <c r="F107" s="146">
        <v>55151659</v>
      </c>
      <c r="G107" s="100">
        <v>0</v>
      </c>
      <c r="H107" s="100" t="s">
        <v>281</v>
      </c>
      <c r="I107" s="105" t="s">
        <v>282</v>
      </c>
      <c r="J107" s="309">
        <v>41900</v>
      </c>
      <c r="K107" s="310">
        <v>4408000</v>
      </c>
      <c r="L107" s="146" t="s">
        <v>104</v>
      </c>
      <c r="M107" s="146" t="s">
        <v>21</v>
      </c>
      <c r="N107" s="146" t="s">
        <v>22</v>
      </c>
      <c r="O107" s="100" t="s">
        <v>23</v>
      </c>
      <c r="P107" s="146" t="s">
        <v>24</v>
      </c>
      <c r="Q107" s="308"/>
      <c r="R107" s="307">
        <v>106</v>
      </c>
    </row>
    <row r="108" spans="1:18" ht="123.75" x14ac:dyDescent="0.2">
      <c r="A108" s="109">
        <v>107</v>
      </c>
      <c r="B108" s="146" t="s">
        <v>16</v>
      </c>
      <c r="C108" s="308">
        <v>891180084</v>
      </c>
      <c r="D108" s="109">
        <v>2</v>
      </c>
      <c r="E108" s="146" t="s">
        <v>283</v>
      </c>
      <c r="F108" s="146">
        <v>40776159</v>
      </c>
      <c r="G108" s="100">
        <v>8</v>
      </c>
      <c r="H108" s="100" t="s">
        <v>284</v>
      </c>
      <c r="I108" s="105" t="s">
        <v>285</v>
      </c>
      <c r="J108" s="309">
        <v>41900</v>
      </c>
      <c r="K108" s="310">
        <v>620000</v>
      </c>
      <c r="L108" s="146" t="s">
        <v>104</v>
      </c>
      <c r="M108" s="146" t="s">
        <v>21</v>
      </c>
      <c r="N108" s="146" t="s">
        <v>22</v>
      </c>
      <c r="O108" s="100" t="s">
        <v>23</v>
      </c>
      <c r="P108" s="146" t="s">
        <v>24</v>
      </c>
      <c r="Q108" s="308"/>
      <c r="R108" s="307">
        <v>107</v>
      </c>
    </row>
    <row r="109" spans="1:18" ht="90" x14ac:dyDescent="0.2">
      <c r="A109" s="109">
        <v>108</v>
      </c>
      <c r="B109" s="146" t="s">
        <v>16</v>
      </c>
      <c r="C109" s="308">
        <v>891180084</v>
      </c>
      <c r="D109" s="109">
        <v>2</v>
      </c>
      <c r="E109" s="146" t="s">
        <v>130</v>
      </c>
      <c r="F109" s="146">
        <v>76941101</v>
      </c>
      <c r="G109" s="100">
        <v>9</v>
      </c>
      <c r="H109" s="100" t="s">
        <v>286</v>
      </c>
      <c r="I109" s="105" t="s">
        <v>287</v>
      </c>
      <c r="J109" s="309">
        <v>41905</v>
      </c>
      <c r="K109" s="310">
        <v>12206800</v>
      </c>
      <c r="L109" s="146" t="s">
        <v>119</v>
      </c>
      <c r="M109" s="146" t="s">
        <v>21</v>
      </c>
      <c r="N109" s="146" t="s">
        <v>22</v>
      </c>
      <c r="O109" s="100" t="s">
        <v>23</v>
      </c>
      <c r="P109" s="146" t="s">
        <v>24</v>
      </c>
      <c r="Q109" s="308"/>
      <c r="R109" s="307">
        <v>108</v>
      </c>
    </row>
    <row r="110" spans="1:18" ht="213.75" x14ac:dyDescent="0.2">
      <c r="A110" s="109">
        <v>109</v>
      </c>
      <c r="B110" s="146" t="s">
        <v>16</v>
      </c>
      <c r="C110" s="308">
        <v>891180084</v>
      </c>
      <c r="D110" s="109">
        <v>2</v>
      </c>
      <c r="E110" s="146" t="s">
        <v>288</v>
      </c>
      <c r="F110" s="146">
        <v>1080362474</v>
      </c>
      <c r="G110" s="100">
        <v>2</v>
      </c>
      <c r="H110" s="100" t="s">
        <v>289</v>
      </c>
      <c r="I110" s="105" t="s">
        <v>290</v>
      </c>
      <c r="J110" s="309">
        <v>41905</v>
      </c>
      <c r="K110" s="310">
        <v>10125000</v>
      </c>
      <c r="L110" s="146" t="s">
        <v>119</v>
      </c>
      <c r="M110" s="146" t="s">
        <v>21</v>
      </c>
      <c r="N110" s="146" t="s">
        <v>22</v>
      </c>
      <c r="O110" s="100" t="s">
        <v>23</v>
      </c>
      <c r="P110" s="146" t="s">
        <v>24</v>
      </c>
      <c r="Q110" s="308"/>
      <c r="R110" s="307">
        <v>109</v>
      </c>
    </row>
    <row r="111" spans="1:18" ht="213.75" x14ac:dyDescent="0.2">
      <c r="A111" s="109">
        <v>110</v>
      </c>
      <c r="B111" s="146" t="s">
        <v>16</v>
      </c>
      <c r="C111" s="308">
        <v>891180084</v>
      </c>
      <c r="D111" s="109">
        <v>2</v>
      </c>
      <c r="E111" s="146" t="s">
        <v>202</v>
      </c>
      <c r="F111" s="146">
        <v>900590207</v>
      </c>
      <c r="G111" s="100">
        <v>2</v>
      </c>
      <c r="H111" s="100" t="s">
        <v>291</v>
      </c>
      <c r="I111" s="105" t="s">
        <v>292</v>
      </c>
      <c r="J111" s="309">
        <v>41920</v>
      </c>
      <c r="K111" s="310">
        <v>8495990</v>
      </c>
      <c r="L111" s="146" t="s">
        <v>119</v>
      </c>
      <c r="M111" s="146" t="s">
        <v>21</v>
      </c>
      <c r="N111" s="146" t="s">
        <v>22</v>
      </c>
      <c r="O111" s="100" t="s">
        <v>23</v>
      </c>
      <c r="P111" s="146" t="s">
        <v>24</v>
      </c>
      <c r="Q111" s="308"/>
      <c r="R111" s="307">
        <v>110</v>
      </c>
    </row>
    <row r="112" spans="1:18" ht="168.75" x14ac:dyDescent="0.2">
      <c r="A112" s="109">
        <v>111</v>
      </c>
      <c r="B112" s="146" t="s">
        <v>16</v>
      </c>
      <c r="C112" s="308">
        <v>891180084</v>
      </c>
      <c r="D112" s="109">
        <v>2</v>
      </c>
      <c r="E112" s="146" t="s">
        <v>293</v>
      </c>
      <c r="F112" s="146">
        <v>890908777</v>
      </c>
      <c r="G112" s="100">
        <v>1</v>
      </c>
      <c r="H112" s="100" t="s">
        <v>294</v>
      </c>
      <c r="I112" s="105" t="s">
        <v>295</v>
      </c>
      <c r="J112" s="309">
        <v>41927</v>
      </c>
      <c r="K112" s="310">
        <v>2558960</v>
      </c>
      <c r="L112" s="146" t="s">
        <v>104</v>
      </c>
      <c r="M112" s="146" t="s">
        <v>21</v>
      </c>
      <c r="N112" s="146" t="s">
        <v>22</v>
      </c>
      <c r="O112" s="100" t="s">
        <v>23</v>
      </c>
      <c r="P112" s="146" t="s">
        <v>24</v>
      </c>
      <c r="Q112" s="308"/>
      <c r="R112" s="307">
        <v>111</v>
      </c>
    </row>
    <row r="113" spans="1:19" ht="90" x14ac:dyDescent="0.2">
      <c r="A113" s="109">
        <v>112</v>
      </c>
      <c r="B113" s="146" t="s">
        <v>16</v>
      </c>
      <c r="C113" s="308">
        <v>891180084</v>
      </c>
      <c r="D113" s="109">
        <v>2</v>
      </c>
      <c r="E113" s="146" t="s">
        <v>296</v>
      </c>
      <c r="F113" s="146">
        <v>890980040</v>
      </c>
      <c r="G113" s="100">
        <v>8</v>
      </c>
      <c r="H113" s="100" t="s">
        <v>297</v>
      </c>
      <c r="I113" s="105" t="s">
        <v>298</v>
      </c>
      <c r="J113" s="309">
        <v>41927</v>
      </c>
      <c r="K113" s="310">
        <v>15200000</v>
      </c>
      <c r="L113" s="146" t="s">
        <v>104</v>
      </c>
      <c r="M113" s="146" t="s">
        <v>21</v>
      </c>
      <c r="N113" s="146" t="s">
        <v>22</v>
      </c>
      <c r="O113" s="100" t="s">
        <v>23</v>
      </c>
      <c r="P113" s="146" t="s">
        <v>24</v>
      </c>
      <c r="Q113" s="308"/>
      <c r="R113" s="307">
        <v>112</v>
      </c>
    </row>
    <row r="114" spans="1:19" ht="112.5" x14ac:dyDescent="0.2">
      <c r="A114" s="109">
        <v>113</v>
      </c>
      <c r="B114" s="146" t="s">
        <v>16</v>
      </c>
      <c r="C114" s="308">
        <v>891180084</v>
      </c>
      <c r="D114" s="109">
        <v>2</v>
      </c>
      <c r="E114" s="146" t="s">
        <v>261</v>
      </c>
      <c r="F114" s="146">
        <v>1075262639</v>
      </c>
      <c r="G114" s="100">
        <v>3</v>
      </c>
      <c r="H114" s="100" t="s">
        <v>299</v>
      </c>
      <c r="I114" s="105" t="s">
        <v>300</v>
      </c>
      <c r="J114" s="309">
        <v>41928</v>
      </c>
      <c r="K114" s="310">
        <v>4500000</v>
      </c>
      <c r="L114" s="146" t="s">
        <v>301</v>
      </c>
      <c r="M114" s="146" t="s">
        <v>21</v>
      </c>
      <c r="N114" s="146" t="s">
        <v>22</v>
      </c>
      <c r="O114" s="100" t="s">
        <v>23</v>
      </c>
      <c r="P114" s="146" t="s">
        <v>24</v>
      </c>
      <c r="Q114" s="308"/>
      <c r="R114" s="307">
        <v>113</v>
      </c>
    </row>
    <row r="115" spans="1:19" ht="213.75" x14ac:dyDescent="0.2">
      <c r="A115" s="109">
        <v>114</v>
      </c>
      <c r="B115" s="146" t="s">
        <v>16</v>
      </c>
      <c r="C115" s="308">
        <v>891180084</v>
      </c>
      <c r="D115" s="109">
        <v>2</v>
      </c>
      <c r="E115" s="146" t="s">
        <v>302</v>
      </c>
      <c r="F115" s="146">
        <v>1650682</v>
      </c>
      <c r="G115" s="100">
        <v>5</v>
      </c>
      <c r="H115" s="100" t="s">
        <v>303</v>
      </c>
      <c r="I115" s="105" t="s">
        <v>304</v>
      </c>
      <c r="J115" s="309">
        <v>41940</v>
      </c>
      <c r="K115" s="310">
        <v>945000</v>
      </c>
      <c r="L115" s="146" t="s">
        <v>301</v>
      </c>
      <c r="M115" s="146" t="s">
        <v>21</v>
      </c>
      <c r="N115" s="146" t="s">
        <v>22</v>
      </c>
      <c r="O115" s="100" t="s">
        <v>23</v>
      </c>
      <c r="P115" s="146" t="s">
        <v>24</v>
      </c>
      <c r="Q115" s="308"/>
      <c r="R115" s="307">
        <v>114</v>
      </c>
    </row>
    <row r="116" spans="1:19" ht="213.75" x14ac:dyDescent="0.2">
      <c r="A116" s="109">
        <v>115</v>
      </c>
      <c r="B116" s="146" t="s">
        <v>16</v>
      </c>
      <c r="C116" s="308">
        <v>891180084</v>
      </c>
      <c r="D116" s="109">
        <v>2</v>
      </c>
      <c r="E116" s="146" t="s">
        <v>305</v>
      </c>
      <c r="F116" s="146">
        <v>79989335</v>
      </c>
      <c r="G116" s="100">
        <v>4</v>
      </c>
      <c r="H116" s="100" t="s">
        <v>306</v>
      </c>
      <c r="I116" s="105" t="s">
        <v>307</v>
      </c>
      <c r="J116" s="309">
        <v>41940</v>
      </c>
      <c r="K116" s="310">
        <v>945000</v>
      </c>
      <c r="L116" s="146" t="s">
        <v>301</v>
      </c>
      <c r="M116" s="146" t="s">
        <v>21</v>
      </c>
      <c r="N116" s="146" t="s">
        <v>22</v>
      </c>
      <c r="O116" s="100" t="s">
        <v>23</v>
      </c>
      <c r="P116" s="146" t="s">
        <v>24</v>
      </c>
      <c r="Q116" s="308"/>
      <c r="R116" s="307">
        <v>115</v>
      </c>
    </row>
    <row r="117" spans="1:19" ht="213.75" x14ac:dyDescent="0.2">
      <c r="A117" s="109">
        <v>116</v>
      </c>
      <c r="B117" s="146" t="s">
        <v>16</v>
      </c>
      <c r="C117" s="308">
        <v>891180084</v>
      </c>
      <c r="D117" s="109">
        <v>2</v>
      </c>
      <c r="E117" s="146" t="s">
        <v>308</v>
      </c>
      <c r="F117" s="146">
        <v>83087024</v>
      </c>
      <c r="G117" s="100">
        <v>2</v>
      </c>
      <c r="H117" s="100" t="s">
        <v>309</v>
      </c>
      <c r="I117" s="105" t="s">
        <v>307</v>
      </c>
      <c r="J117" s="309">
        <v>41940</v>
      </c>
      <c r="K117" s="310">
        <v>945000</v>
      </c>
      <c r="L117" s="146" t="s">
        <v>301</v>
      </c>
      <c r="M117" s="146" t="s">
        <v>21</v>
      </c>
      <c r="N117" s="146" t="s">
        <v>22</v>
      </c>
      <c r="O117" s="100" t="s">
        <v>23</v>
      </c>
      <c r="P117" s="146" t="s">
        <v>24</v>
      </c>
      <c r="Q117" s="308"/>
      <c r="R117" s="307">
        <v>116</v>
      </c>
    </row>
    <row r="118" spans="1:19" ht="213.75" x14ac:dyDescent="0.2">
      <c r="A118" s="109">
        <v>117</v>
      </c>
      <c r="B118" s="146" t="s">
        <v>16</v>
      </c>
      <c r="C118" s="308">
        <v>891180084</v>
      </c>
      <c r="D118" s="109">
        <v>2</v>
      </c>
      <c r="E118" s="146" t="s">
        <v>310</v>
      </c>
      <c r="F118" s="146">
        <v>3553823</v>
      </c>
      <c r="G118" s="100">
        <v>9</v>
      </c>
      <c r="H118" s="100" t="s">
        <v>311</v>
      </c>
      <c r="I118" s="105" t="s">
        <v>307</v>
      </c>
      <c r="J118" s="309">
        <v>41940</v>
      </c>
      <c r="K118" s="310">
        <v>945000</v>
      </c>
      <c r="L118" s="146" t="s">
        <v>301</v>
      </c>
      <c r="M118" s="146" t="s">
        <v>21</v>
      </c>
      <c r="N118" s="146" t="s">
        <v>22</v>
      </c>
      <c r="O118" s="100" t="s">
        <v>23</v>
      </c>
      <c r="P118" s="146" t="s">
        <v>24</v>
      </c>
      <c r="Q118" s="308"/>
      <c r="R118" s="307">
        <v>117</v>
      </c>
    </row>
    <row r="119" spans="1:19" ht="101.25" x14ac:dyDescent="0.2">
      <c r="A119" s="109">
        <v>118</v>
      </c>
      <c r="B119" s="146" t="s">
        <v>16</v>
      </c>
      <c r="C119" s="308">
        <v>891180084</v>
      </c>
      <c r="D119" s="109">
        <v>2</v>
      </c>
      <c r="E119" s="146" t="s">
        <v>312</v>
      </c>
      <c r="F119" s="146">
        <v>7688878</v>
      </c>
      <c r="G119" s="100">
        <v>8</v>
      </c>
      <c r="H119" s="100" t="s">
        <v>313</v>
      </c>
      <c r="I119" s="105" t="s">
        <v>314</v>
      </c>
      <c r="J119" s="309">
        <v>41956</v>
      </c>
      <c r="K119" s="310">
        <v>13786663</v>
      </c>
      <c r="L119" s="146" t="s">
        <v>119</v>
      </c>
      <c r="M119" s="146" t="s">
        <v>21</v>
      </c>
      <c r="N119" s="146" t="s">
        <v>22</v>
      </c>
      <c r="O119" s="100" t="s">
        <v>23</v>
      </c>
      <c r="P119" s="146" t="s">
        <v>24</v>
      </c>
      <c r="Q119" s="308"/>
      <c r="R119" s="307">
        <v>118</v>
      </c>
    </row>
    <row r="120" spans="1:19" ht="67.5" x14ac:dyDescent="0.2">
      <c r="A120" s="109">
        <v>119</v>
      </c>
      <c r="B120" s="146" t="s">
        <v>16</v>
      </c>
      <c r="C120" s="308">
        <v>891180084</v>
      </c>
      <c r="D120" s="109">
        <v>2</v>
      </c>
      <c r="E120" s="146" t="s">
        <v>315</v>
      </c>
      <c r="F120" s="146">
        <v>12130485</v>
      </c>
      <c r="G120" s="100">
        <v>1</v>
      </c>
      <c r="H120" s="100" t="s">
        <v>316</v>
      </c>
      <c r="I120" s="105" t="s">
        <v>317</v>
      </c>
      <c r="J120" s="309">
        <v>41967</v>
      </c>
      <c r="K120" s="310">
        <v>7530720</v>
      </c>
      <c r="L120" s="146" t="s">
        <v>119</v>
      </c>
      <c r="M120" s="146" t="s">
        <v>21</v>
      </c>
      <c r="N120" s="146" t="s">
        <v>22</v>
      </c>
      <c r="O120" s="100" t="s">
        <v>23</v>
      </c>
      <c r="P120" s="146" t="s">
        <v>24</v>
      </c>
      <c r="Q120" s="308"/>
      <c r="R120" s="307">
        <v>119</v>
      </c>
    </row>
    <row r="121" spans="1:19" ht="180" x14ac:dyDescent="0.2">
      <c r="A121" s="109">
        <v>120</v>
      </c>
      <c r="B121" s="146" t="s">
        <v>16</v>
      </c>
      <c r="C121" s="308">
        <v>891180084</v>
      </c>
      <c r="D121" s="109">
        <v>2</v>
      </c>
      <c r="E121" s="146" t="s">
        <v>318</v>
      </c>
      <c r="F121" s="146">
        <v>7691182</v>
      </c>
      <c r="G121" s="100">
        <v>1</v>
      </c>
      <c r="H121" s="100" t="s">
        <v>319</v>
      </c>
      <c r="I121" s="105" t="s">
        <v>320</v>
      </c>
      <c r="J121" s="309">
        <v>41970</v>
      </c>
      <c r="K121" s="310">
        <v>10000000</v>
      </c>
      <c r="L121" s="146" t="s">
        <v>104</v>
      </c>
      <c r="M121" s="146" t="s">
        <v>21</v>
      </c>
      <c r="N121" s="146" t="s">
        <v>22</v>
      </c>
      <c r="O121" s="100" t="s">
        <v>23</v>
      </c>
      <c r="P121" s="146" t="s">
        <v>24</v>
      </c>
      <c r="Q121" s="308"/>
      <c r="R121" s="307">
        <v>120</v>
      </c>
    </row>
    <row r="122" spans="1:19" ht="101.25" x14ac:dyDescent="0.2">
      <c r="A122" s="109">
        <v>121</v>
      </c>
      <c r="B122" s="146" t="s">
        <v>16</v>
      </c>
      <c r="C122" s="308">
        <v>891180084</v>
      </c>
      <c r="D122" s="109">
        <v>2</v>
      </c>
      <c r="E122" s="146" t="s">
        <v>152</v>
      </c>
      <c r="F122" s="146">
        <v>800053310</v>
      </c>
      <c r="G122" s="100">
        <v>8</v>
      </c>
      <c r="H122" s="100" t="s">
        <v>321</v>
      </c>
      <c r="I122" s="105" t="s">
        <v>322</v>
      </c>
      <c r="J122" s="309">
        <v>41976</v>
      </c>
      <c r="K122" s="310">
        <v>4231912</v>
      </c>
      <c r="L122" s="146" t="s">
        <v>119</v>
      </c>
      <c r="M122" s="146" t="s">
        <v>21</v>
      </c>
      <c r="N122" s="146" t="s">
        <v>22</v>
      </c>
      <c r="O122" s="100" t="s">
        <v>23</v>
      </c>
      <c r="P122" s="146" t="s">
        <v>24</v>
      </c>
      <c r="Q122" s="308"/>
      <c r="R122" s="307">
        <v>121</v>
      </c>
    </row>
    <row r="123" spans="1:19" ht="202.5" x14ac:dyDescent="0.2">
      <c r="A123" s="109">
        <v>122</v>
      </c>
      <c r="B123" s="146" t="s">
        <v>16</v>
      </c>
      <c r="C123" s="308">
        <v>891180084</v>
      </c>
      <c r="D123" s="109">
        <v>2</v>
      </c>
      <c r="E123" s="146" t="s">
        <v>305</v>
      </c>
      <c r="F123" s="146">
        <v>79989335</v>
      </c>
      <c r="G123" s="100">
        <v>4</v>
      </c>
      <c r="H123" s="100" t="s">
        <v>323</v>
      </c>
      <c r="I123" s="105" t="s">
        <v>324</v>
      </c>
      <c r="J123" s="309">
        <v>41977</v>
      </c>
      <c r="K123" s="310">
        <v>900000</v>
      </c>
      <c r="L123" s="146" t="s">
        <v>325</v>
      </c>
      <c r="M123" s="146" t="s">
        <v>21</v>
      </c>
      <c r="N123" s="146" t="s">
        <v>22</v>
      </c>
      <c r="O123" s="100" t="s">
        <v>23</v>
      </c>
      <c r="P123" s="146" t="s">
        <v>24</v>
      </c>
      <c r="Q123" s="308"/>
      <c r="R123" s="307">
        <v>122</v>
      </c>
    </row>
    <row r="124" spans="1:19" ht="168.75" x14ac:dyDescent="0.2">
      <c r="A124" s="109">
        <v>123</v>
      </c>
      <c r="B124" s="146" t="s">
        <v>16</v>
      </c>
      <c r="C124" s="308">
        <v>891180084</v>
      </c>
      <c r="D124" s="109">
        <v>2</v>
      </c>
      <c r="E124" s="146" t="s">
        <v>326</v>
      </c>
      <c r="F124" s="146">
        <v>1075241426</v>
      </c>
      <c r="G124" s="100">
        <v>1</v>
      </c>
      <c r="H124" s="100" t="s">
        <v>327</v>
      </c>
      <c r="I124" s="105" t="s">
        <v>328</v>
      </c>
      <c r="J124" s="309">
        <v>41978</v>
      </c>
      <c r="K124" s="310">
        <v>4639980</v>
      </c>
      <c r="L124" s="146" t="s">
        <v>104</v>
      </c>
      <c r="M124" s="146" t="s">
        <v>21</v>
      </c>
      <c r="N124" s="146" t="s">
        <v>22</v>
      </c>
      <c r="O124" s="100" t="s">
        <v>23</v>
      </c>
      <c r="P124" s="146" t="s">
        <v>24</v>
      </c>
      <c r="Q124" s="308"/>
      <c r="R124" s="307">
        <v>123</v>
      </c>
    </row>
    <row r="125" spans="1:19" ht="180" x14ac:dyDescent="0.2">
      <c r="A125" s="109">
        <v>124</v>
      </c>
      <c r="B125" s="146" t="s">
        <v>16</v>
      </c>
      <c r="C125" s="308">
        <v>891180084</v>
      </c>
      <c r="D125" s="109">
        <v>2</v>
      </c>
      <c r="E125" s="146" t="s">
        <v>329</v>
      </c>
      <c r="F125" s="146">
        <v>890112870</v>
      </c>
      <c r="G125" s="100">
        <v>1</v>
      </c>
      <c r="H125" s="100" t="s">
        <v>330</v>
      </c>
      <c r="I125" s="105" t="s">
        <v>331</v>
      </c>
      <c r="J125" s="309">
        <v>41982</v>
      </c>
      <c r="K125" s="310">
        <v>1960000</v>
      </c>
      <c r="L125" s="146" t="s">
        <v>119</v>
      </c>
      <c r="M125" s="146" t="s">
        <v>21</v>
      </c>
      <c r="N125" s="146" t="s">
        <v>22</v>
      </c>
      <c r="O125" s="100" t="s">
        <v>23</v>
      </c>
      <c r="P125" s="146" t="s">
        <v>24</v>
      </c>
      <c r="Q125" s="308"/>
      <c r="R125" s="307">
        <v>124</v>
      </c>
      <c r="S125" s="311">
        <f>SUM(K2:K125)</f>
        <v>1480507529</v>
      </c>
    </row>
    <row r="126" spans="1:19" ht="56.25" x14ac:dyDescent="0.2">
      <c r="A126" s="109">
        <v>125</v>
      </c>
      <c r="B126" s="1" t="s">
        <v>16</v>
      </c>
      <c r="C126" s="1">
        <v>891180084</v>
      </c>
      <c r="D126" s="1">
        <v>2</v>
      </c>
      <c r="E126" s="2" t="s">
        <v>332</v>
      </c>
      <c r="F126" s="3">
        <v>83235514</v>
      </c>
      <c r="G126" s="4">
        <v>5</v>
      </c>
      <c r="H126" s="5" t="s">
        <v>333</v>
      </c>
      <c r="I126" s="6" t="s">
        <v>334</v>
      </c>
      <c r="J126" s="7">
        <v>41653</v>
      </c>
      <c r="K126" s="8">
        <v>7394442</v>
      </c>
      <c r="L126" s="9" t="s">
        <v>335</v>
      </c>
      <c r="M126" s="10" t="s">
        <v>336</v>
      </c>
      <c r="N126" s="10" t="s">
        <v>337</v>
      </c>
      <c r="O126" s="10" t="s">
        <v>23</v>
      </c>
      <c r="P126" s="10" t="s">
        <v>24</v>
      </c>
      <c r="Q126" s="10"/>
      <c r="R126" s="307">
        <v>1</v>
      </c>
    </row>
    <row r="127" spans="1:19" ht="45" x14ac:dyDescent="0.2">
      <c r="A127" s="109">
        <v>126</v>
      </c>
      <c r="B127" s="11" t="s">
        <v>16</v>
      </c>
      <c r="C127" s="11">
        <v>891180084</v>
      </c>
      <c r="D127" s="11">
        <v>2</v>
      </c>
      <c r="E127" s="12" t="s">
        <v>338</v>
      </c>
      <c r="F127" s="13">
        <v>7714642</v>
      </c>
      <c r="G127" s="14">
        <v>9</v>
      </c>
      <c r="H127" s="15" t="s">
        <v>339</v>
      </c>
      <c r="I127" s="16" t="s">
        <v>340</v>
      </c>
      <c r="J127" s="17">
        <v>41653</v>
      </c>
      <c r="K127" s="18">
        <v>8592711</v>
      </c>
      <c r="L127" s="19" t="s">
        <v>335</v>
      </c>
      <c r="M127" s="20" t="s">
        <v>336</v>
      </c>
      <c r="N127" s="20" t="s">
        <v>337</v>
      </c>
      <c r="O127" s="20" t="s">
        <v>23</v>
      </c>
      <c r="P127" s="20" t="s">
        <v>24</v>
      </c>
      <c r="Q127" s="20"/>
      <c r="R127" s="307">
        <v>2</v>
      </c>
    </row>
    <row r="128" spans="1:19" ht="90" x14ac:dyDescent="0.2">
      <c r="A128" s="109">
        <v>127</v>
      </c>
      <c r="B128" s="11" t="s">
        <v>16</v>
      </c>
      <c r="C128" s="11">
        <v>891180084</v>
      </c>
      <c r="D128" s="11">
        <v>2</v>
      </c>
      <c r="E128" s="12" t="s">
        <v>341</v>
      </c>
      <c r="F128" s="13">
        <v>1075263157</v>
      </c>
      <c r="G128" s="14">
        <v>1</v>
      </c>
      <c r="H128" s="15" t="s">
        <v>342</v>
      </c>
      <c r="I128" s="21" t="s">
        <v>343</v>
      </c>
      <c r="J128" s="17">
        <v>41653</v>
      </c>
      <c r="K128" s="18">
        <v>6145887</v>
      </c>
      <c r="L128" s="19" t="s">
        <v>335</v>
      </c>
      <c r="M128" s="20" t="s">
        <v>336</v>
      </c>
      <c r="N128" s="20" t="s">
        <v>337</v>
      </c>
      <c r="O128" s="20" t="s">
        <v>23</v>
      </c>
      <c r="P128" s="20" t="s">
        <v>24</v>
      </c>
      <c r="Q128" s="20"/>
      <c r="R128" s="307">
        <v>3</v>
      </c>
    </row>
    <row r="129" spans="1:18" ht="90" x14ac:dyDescent="0.2">
      <c r="A129" s="109">
        <v>128</v>
      </c>
      <c r="B129" s="11" t="s">
        <v>16</v>
      </c>
      <c r="C129" s="11">
        <v>891180084</v>
      </c>
      <c r="D129" s="11">
        <v>2</v>
      </c>
      <c r="E129" s="12" t="s">
        <v>344</v>
      </c>
      <c r="F129" s="13">
        <v>36167132</v>
      </c>
      <c r="G129" s="14">
        <v>2</v>
      </c>
      <c r="H129" s="15" t="s">
        <v>345</v>
      </c>
      <c r="I129" s="22" t="s">
        <v>346</v>
      </c>
      <c r="J129" s="17">
        <v>41654</v>
      </c>
      <c r="K129" s="18">
        <v>10051667</v>
      </c>
      <c r="L129" s="19" t="s">
        <v>335</v>
      </c>
      <c r="M129" s="20" t="s">
        <v>336</v>
      </c>
      <c r="N129" s="20" t="s">
        <v>337</v>
      </c>
      <c r="O129" s="20" t="s">
        <v>23</v>
      </c>
      <c r="P129" s="20" t="s">
        <v>24</v>
      </c>
      <c r="Q129" s="20"/>
      <c r="R129" s="307">
        <v>4</v>
      </c>
    </row>
    <row r="130" spans="1:18" ht="45" x14ac:dyDescent="0.2">
      <c r="A130" s="109">
        <v>129</v>
      </c>
      <c r="B130" s="11" t="s">
        <v>16</v>
      </c>
      <c r="C130" s="11">
        <v>891180084</v>
      </c>
      <c r="D130" s="11">
        <v>2</v>
      </c>
      <c r="E130" s="21" t="s">
        <v>347</v>
      </c>
      <c r="F130" s="13">
        <v>7731838</v>
      </c>
      <c r="G130" s="14">
        <v>7</v>
      </c>
      <c r="H130" s="15" t="s">
        <v>348</v>
      </c>
      <c r="I130" s="21" t="s">
        <v>349</v>
      </c>
      <c r="J130" s="17">
        <v>41654</v>
      </c>
      <c r="K130" s="18">
        <v>31350000</v>
      </c>
      <c r="L130" s="19" t="s">
        <v>335</v>
      </c>
      <c r="M130" s="20" t="s">
        <v>336</v>
      </c>
      <c r="N130" s="20" t="s">
        <v>337</v>
      </c>
      <c r="O130" s="20" t="s">
        <v>23</v>
      </c>
      <c r="P130" s="20" t="s">
        <v>24</v>
      </c>
      <c r="Q130" s="20"/>
      <c r="R130" s="307">
        <v>5</v>
      </c>
    </row>
    <row r="131" spans="1:18" ht="67.5" x14ac:dyDescent="0.2">
      <c r="A131" s="109">
        <v>130</v>
      </c>
      <c r="B131" s="11" t="s">
        <v>16</v>
      </c>
      <c r="C131" s="11">
        <v>891180084</v>
      </c>
      <c r="D131" s="11">
        <v>2</v>
      </c>
      <c r="E131" s="21" t="s">
        <v>350</v>
      </c>
      <c r="F131" s="13">
        <v>7725384</v>
      </c>
      <c r="G131" s="14">
        <v>0</v>
      </c>
      <c r="H131" s="15" t="s">
        <v>351</v>
      </c>
      <c r="I131" s="21" t="s">
        <v>352</v>
      </c>
      <c r="J131" s="17">
        <v>41655</v>
      </c>
      <c r="K131" s="18">
        <v>7543800</v>
      </c>
      <c r="L131" s="19" t="s">
        <v>335</v>
      </c>
      <c r="M131" s="20" t="s">
        <v>336</v>
      </c>
      <c r="N131" s="20" t="s">
        <v>337</v>
      </c>
      <c r="O131" s="20" t="s">
        <v>23</v>
      </c>
      <c r="P131" s="20" t="s">
        <v>24</v>
      </c>
      <c r="Q131" s="20"/>
      <c r="R131" s="307">
        <v>6</v>
      </c>
    </row>
    <row r="132" spans="1:18" ht="90" x14ac:dyDescent="0.2">
      <c r="A132" s="109">
        <v>131</v>
      </c>
      <c r="B132" s="11" t="s">
        <v>16</v>
      </c>
      <c r="C132" s="11">
        <v>891180084</v>
      </c>
      <c r="D132" s="11">
        <v>2</v>
      </c>
      <c r="E132" s="21" t="s">
        <v>353</v>
      </c>
      <c r="F132" s="23">
        <v>1075215818</v>
      </c>
      <c r="G132" s="14">
        <v>5</v>
      </c>
      <c r="H132" s="15" t="s">
        <v>354</v>
      </c>
      <c r="I132" s="24" t="s">
        <v>355</v>
      </c>
      <c r="J132" s="17">
        <v>41656</v>
      </c>
      <c r="K132" s="18">
        <v>2500000</v>
      </c>
      <c r="L132" s="19" t="s">
        <v>335</v>
      </c>
      <c r="M132" s="20" t="s">
        <v>336</v>
      </c>
      <c r="N132" s="20" t="s">
        <v>337</v>
      </c>
      <c r="O132" s="20" t="s">
        <v>23</v>
      </c>
      <c r="P132" s="20" t="s">
        <v>24</v>
      </c>
      <c r="Q132" s="20"/>
      <c r="R132" s="307">
        <v>7</v>
      </c>
    </row>
    <row r="133" spans="1:18" ht="78.75" x14ac:dyDescent="0.2">
      <c r="A133" s="109">
        <v>132</v>
      </c>
      <c r="B133" s="11" t="s">
        <v>16</v>
      </c>
      <c r="C133" s="11">
        <v>891180084</v>
      </c>
      <c r="D133" s="11">
        <v>2</v>
      </c>
      <c r="E133" s="21" t="s">
        <v>356</v>
      </c>
      <c r="F133" s="23">
        <v>7726591</v>
      </c>
      <c r="G133" s="14">
        <v>3</v>
      </c>
      <c r="H133" s="15" t="s">
        <v>357</v>
      </c>
      <c r="I133" s="25" t="s">
        <v>358</v>
      </c>
      <c r="J133" s="17">
        <v>41656</v>
      </c>
      <c r="K133" s="18">
        <v>5520560</v>
      </c>
      <c r="L133" s="19" t="s">
        <v>335</v>
      </c>
      <c r="M133" s="20" t="s">
        <v>336</v>
      </c>
      <c r="N133" s="20" t="s">
        <v>337</v>
      </c>
      <c r="O133" s="20" t="s">
        <v>23</v>
      </c>
      <c r="P133" s="20" t="s">
        <v>24</v>
      </c>
      <c r="Q133" s="20"/>
      <c r="R133" s="307">
        <v>8</v>
      </c>
    </row>
    <row r="134" spans="1:18" ht="90" x14ac:dyDescent="0.2">
      <c r="A134" s="109">
        <v>133</v>
      </c>
      <c r="B134" s="11" t="s">
        <v>16</v>
      </c>
      <c r="C134" s="11">
        <v>891180084</v>
      </c>
      <c r="D134" s="11">
        <v>2</v>
      </c>
      <c r="E134" s="21" t="s">
        <v>359</v>
      </c>
      <c r="F134" s="23">
        <v>80245202</v>
      </c>
      <c r="G134" s="14">
        <v>4</v>
      </c>
      <c r="H134" s="15" t="s">
        <v>360</v>
      </c>
      <c r="I134" s="21" t="s">
        <v>361</v>
      </c>
      <c r="J134" s="17">
        <v>41656</v>
      </c>
      <c r="K134" s="18">
        <v>3500000</v>
      </c>
      <c r="L134" s="19" t="s">
        <v>335</v>
      </c>
      <c r="M134" s="20" t="s">
        <v>336</v>
      </c>
      <c r="N134" s="20" t="s">
        <v>337</v>
      </c>
      <c r="O134" s="20" t="s">
        <v>23</v>
      </c>
      <c r="P134" s="20" t="s">
        <v>24</v>
      </c>
      <c r="Q134" s="20"/>
      <c r="R134" s="307">
        <v>9</v>
      </c>
    </row>
    <row r="135" spans="1:18" ht="45" x14ac:dyDescent="0.2">
      <c r="A135" s="109">
        <v>134</v>
      </c>
      <c r="B135" s="11" t="s">
        <v>16</v>
      </c>
      <c r="C135" s="11">
        <v>891180084</v>
      </c>
      <c r="D135" s="11">
        <v>2</v>
      </c>
      <c r="E135" s="21" t="s">
        <v>362</v>
      </c>
      <c r="F135" s="23">
        <v>1004251870</v>
      </c>
      <c r="G135" s="14">
        <v>3</v>
      </c>
      <c r="H135" s="15" t="s">
        <v>363</v>
      </c>
      <c r="I135" s="25" t="s">
        <v>364</v>
      </c>
      <c r="J135" s="17">
        <v>41660</v>
      </c>
      <c r="K135" s="18">
        <v>4752240</v>
      </c>
      <c r="L135" s="19" t="s">
        <v>335</v>
      </c>
      <c r="M135" s="20" t="s">
        <v>336</v>
      </c>
      <c r="N135" s="20" t="s">
        <v>337</v>
      </c>
      <c r="O135" s="20" t="s">
        <v>23</v>
      </c>
      <c r="P135" s="20" t="s">
        <v>24</v>
      </c>
      <c r="Q135" s="20"/>
      <c r="R135" s="307">
        <v>10</v>
      </c>
    </row>
    <row r="136" spans="1:18" ht="135" x14ac:dyDescent="0.2">
      <c r="A136" s="109">
        <v>135</v>
      </c>
      <c r="B136" s="11" t="s">
        <v>16</v>
      </c>
      <c r="C136" s="11">
        <v>891180084</v>
      </c>
      <c r="D136" s="11">
        <v>2</v>
      </c>
      <c r="E136" s="21" t="s">
        <v>365</v>
      </c>
      <c r="F136" s="23">
        <v>36309771</v>
      </c>
      <c r="G136" s="14">
        <v>1</v>
      </c>
      <c r="H136" s="15" t="s">
        <v>366</v>
      </c>
      <c r="I136" s="25" t="s">
        <v>367</v>
      </c>
      <c r="J136" s="17">
        <v>41660</v>
      </c>
      <c r="K136" s="18">
        <v>28166658</v>
      </c>
      <c r="L136" s="19" t="s">
        <v>335</v>
      </c>
      <c r="M136" s="20" t="s">
        <v>336</v>
      </c>
      <c r="N136" s="20" t="s">
        <v>337</v>
      </c>
      <c r="O136" s="20" t="s">
        <v>23</v>
      </c>
      <c r="P136" s="20" t="s">
        <v>24</v>
      </c>
      <c r="Q136" s="20"/>
      <c r="R136" s="307">
        <v>11</v>
      </c>
    </row>
    <row r="137" spans="1:18" ht="112.5" x14ac:dyDescent="0.2">
      <c r="A137" s="109">
        <v>136</v>
      </c>
      <c r="B137" s="11" t="s">
        <v>16</v>
      </c>
      <c r="C137" s="11">
        <v>891180084</v>
      </c>
      <c r="D137" s="11">
        <v>2</v>
      </c>
      <c r="E137" s="26" t="s">
        <v>368</v>
      </c>
      <c r="F137" s="13">
        <v>1075237649</v>
      </c>
      <c r="G137" s="14">
        <v>1</v>
      </c>
      <c r="H137" s="26" t="s">
        <v>369</v>
      </c>
      <c r="I137" s="25" t="s">
        <v>370</v>
      </c>
      <c r="J137" s="17">
        <v>41660</v>
      </c>
      <c r="K137" s="27">
        <v>1190070</v>
      </c>
      <c r="L137" s="19" t="s">
        <v>335</v>
      </c>
      <c r="M137" s="20" t="s">
        <v>336</v>
      </c>
      <c r="N137" s="20" t="s">
        <v>337</v>
      </c>
      <c r="O137" s="20" t="s">
        <v>23</v>
      </c>
      <c r="P137" s="20" t="s">
        <v>24</v>
      </c>
      <c r="Q137" s="20"/>
      <c r="R137" s="307">
        <v>12</v>
      </c>
    </row>
    <row r="138" spans="1:18" ht="135" x14ac:dyDescent="0.2">
      <c r="A138" s="109">
        <v>137</v>
      </c>
      <c r="B138" s="11" t="s">
        <v>16</v>
      </c>
      <c r="C138" s="11">
        <v>891180084</v>
      </c>
      <c r="D138" s="11">
        <v>2</v>
      </c>
      <c r="E138" s="26" t="s">
        <v>371</v>
      </c>
      <c r="F138" s="13">
        <v>1075235252</v>
      </c>
      <c r="G138" s="14">
        <v>2</v>
      </c>
      <c r="H138" s="26" t="s">
        <v>372</v>
      </c>
      <c r="I138" s="25" t="s">
        <v>373</v>
      </c>
      <c r="J138" s="17">
        <v>41660</v>
      </c>
      <c r="K138" s="27">
        <v>16500000</v>
      </c>
      <c r="L138" s="19" t="s">
        <v>335</v>
      </c>
      <c r="M138" s="20" t="s">
        <v>336</v>
      </c>
      <c r="N138" s="20" t="s">
        <v>337</v>
      </c>
      <c r="O138" s="20" t="s">
        <v>23</v>
      </c>
      <c r="P138" s="20" t="s">
        <v>24</v>
      </c>
      <c r="Q138" s="20"/>
      <c r="R138" s="307">
        <v>13</v>
      </c>
    </row>
    <row r="139" spans="1:18" ht="135" x14ac:dyDescent="0.2">
      <c r="A139" s="109">
        <v>138</v>
      </c>
      <c r="B139" s="11" t="s">
        <v>16</v>
      </c>
      <c r="C139" s="11">
        <v>891180084</v>
      </c>
      <c r="D139" s="11">
        <v>2</v>
      </c>
      <c r="E139" s="26" t="s">
        <v>374</v>
      </c>
      <c r="F139" s="13">
        <v>1075221059</v>
      </c>
      <c r="G139" s="14">
        <v>6</v>
      </c>
      <c r="H139" s="26" t="s">
        <v>375</v>
      </c>
      <c r="I139" s="25" t="s">
        <v>376</v>
      </c>
      <c r="J139" s="17">
        <v>41660</v>
      </c>
      <c r="K139" s="27">
        <v>3400000</v>
      </c>
      <c r="L139" s="19" t="s">
        <v>335</v>
      </c>
      <c r="M139" s="20" t="s">
        <v>336</v>
      </c>
      <c r="N139" s="20" t="s">
        <v>337</v>
      </c>
      <c r="O139" s="20" t="s">
        <v>23</v>
      </c>
      <c r="P139" s="20" t="s">
        <v>24</v>
      </c>
      <c r="Q139" s="20"/>
      <c r="R139" s="307">
        <v>14</v>
      </c>
    </row>
    <row r="140" spans="1:18" ht="146.25" x14ac:dyDescent="0.2">
      <c r="A140" s="109">
        <v>139</v>
      </c>
      <c r="B140" s="11" t="s">
        <v>16</v>
      </c>
      <c r="C140" s="11">
        <v>891180084</v>
      </c>
      <c r="D140" s="11">
        <v>2</v>
      </c>
      <c r="E140" s="26" t="s">
        <v>377</v>
      </c>
      <c r="F140" s="13">
        <v>1075250602</v>
      </c>
      <c r="G140" s="14">
        <v>1</v>
      </c>
      <c r="H140" s="26" t="s">
        <v>378</v>
      </c>
      <c r="I140" s="25" t="s">
        <v>379</v>
      </c>
      <c r="J140" s="17">
        <v>41660</v>
      </c>
      <c r="K140" s="27">
        <v>7916664</v>
      </c>
      <c r="L140" s="19" t="s">
        <v>335</v>
      </c>
      <c r="M140" s="20" t="s">
        <v>336</v>
      </c>
      <c r="N140" s="20" t="s">
        <v>337</v>
      </c>
      <c r="O140" s="20" t="s">
        <v>23</v>
      </c>
      <c r="P140" s="20" t="s">
        <v>24</v>
      </c>
      <c r="Q140" s="20"/>
      <c r="R140" s="307">
        <v>15</v>
      </c>
    </row>
    <row r="141" spans="1:18" ht="146.25" x14ac:dyDescent="0.2">
      <c r="A141" s="109">
        <v>140</v>
      </c>
      <c r="B141" s="11" t="s">
        <v>16</v>
      </c>
      <c r="C141" s="11">
        <v>891180084</v>
      </c>
      <c r="D141" s="11">
        <v>2</v>
      </c>
      <c r="E141" s="26" t="s">
        <v>380</v>
      </c>
      <c r="F141" s="13">
        <v>1075236313</v>
      </c>
      <c r="G141" s="14">
        <v>8</v>
      </c>
      <c r="H141" s="26" t="s">
        <v>381</v>
      </c>
      <c r="I141" s="25" t="s">
        <v>379</v>
      </c>
      <c r="J141" s="17">
        <v>41660</v>
      </c>
      <c r="K141" s="27">
        <v>14513884</v>
      </c>
      <c r="L141" s="19" t="s">
        <v>335</v>
      </c>
      <c r="M141" s="20" t="s">
        <v>336</v>
      </c>
      <c r="N141" s="20" t="s">
        <v>337</v>
      </c>
      <c r="O141" s="20" t="s">
        <v>23</v>
      </c>
      <c r="P141" s="20" t="s">
        <v>24</v>
      </c>
      <c r="Q141" s="20"/>
      <c r="R141" s="307">
        <v>16</v>
      </c>
    </row>
    <row r="142" spans="1:18" ht="146.25" x14ac:dyDescent="0.2">
      <c r="A142" s="109">
        <v>141</v>
      </c>
      <c r="B142" s="11" t="s">
        <v>16</v>
      </c>
      <c r="C142" s="11">
        <v>891180084</v>
      </c>
      <c r="D142" s="11">
        <v>2</v>
      </c>
      <c r="E142" s="26" t="s">
        <v>374</v>
      </c>
      <c r="F142" s="13">
        <v>1075221059</v>
      </c>
      <c r="G142" s="14">
        <v>6</v>
      </c>
      <c r="H142" s="26" t="s">
        <v>382</v>
      </c>
      <c r="I142" s="25" t="s">
        <v>379</v>
      </c>
      <c r="J142" s="17">
        <v>41660</v>
      </c>
      <c r="K142" s="27">
        <v>13500000</v>
      </c>
      <c r="L142" s="19" t="s">
        <v>335</v>
      </c>
      <c r="M142" s="20" t="s">
        <v>336</v>
      </c>
      <c r="N142" s="20" t="s">
        <v>337</v>
      </c>
      <c r="O142" s="20" t="s">
        <v>23</v>
      </c>
      <c r="P142" s="20" t="s">
        <v>24</v>
      </c>
      <c r="Q142" s="20"/>
      <c r="R142" s="307">
        <v>17</v>
      </c>
    </row>
    <row r="143" spans="1:18" ht="78.75" x14ac:dyDescent="0.2">
      <c r="A143" s="109">
        <v>142</v>
      </c>
      <c r="B143" s="11" t="s">
        <v>16</v>
      </c>
      <c r="C143" s="11">
        <v>891180084</v>
      </c>
      <c r="D143" s="11">
        <v>2</v>
      </c>
      <c r="E143" s="26" t="s">
        <v>383</v>
      </c>
      <c r="F143" s="13">
        <v>7708538</v>
      </c>
      <c r="G143" s="14">
        <v>6</v>
      </c>
      <c r="H143" s="26" t="s">
        <v>384</v>
      </c>
      <c r="I143" s="25" t="s">
        <v>385</v>
      </c>
      <c r="J143" s="17">
        <v>41661</v>
      </c>
      <c r="K143" s="27">
        <v>15000000</v>
      </c>
      <c r="L143" s="19" t="s">
        <v>335</v>
      </c>
      <c r="M143" s="20" t="s">
        <v>336</v>
      </c>
      <c r="N143" s="20" t="s">
        <v>337</v>
      </c>
      <c r="O143" s="20" t="s">
        <v>23</v>
      </c>
      <c r="P143" s="20" t="s">
        <v>24</v>
      </c>
      <c r="Q143" s="20"/>
      <c r="R143" s="307">
        <v>18</v>
      </c>
    </row>
    <row r="144" spans="1:18" ht="56.25" x14ac:dyDescent="0.2">
      <c r="A144" s="109">
        <v>143</v>
      </c>
      <c r="B144" s="11" t="s">
        <v>16</v>
      </c>
      <c r="C144" s="11">
        <v>891180084</v>
      </c>
      <c r="D144" s="11">
        <v>2</v>
      </c>
      <c r="E144" s="26" t="s">
        <v>386</v>
      </c>
      <c r="F144" s="13">
        <v>1075232353</v>
      </c>
      <c r="G144" s="14">
        <v>4</v>
      </c>
      <c r="H144" s="26" t="s">
        <v>387</v>
      </c>
      <c r="I144" s="25" t="s">
        <v>388</v>
      </c>
      <c r="J144" s="17">
        <v>41661</v>
      </c>
      <c r="K144" s="27">
        <v>13000000</v>
      </c>
      <c r="L144" s="19" t="s">
        <v>335</v>
      </c>
      <c r="M144" s="20" t="s">
        <v>336</v>
      </c>
      <c r="N144" s="20" t="s">
        <v>337</v>
      </c>
      <c r="O144" s="20" t="s">
        <v>23</v>
      </c>
      <c r="P144" s="20" t="s">
        <v>24</v>
      </c>
      <c r="Q144" s="20"/>
      <c r="R144" s="307">
        <v>19</v>
      </c>
    </row>
    <row r="145" spans="1:18" ht="101.25" x14ac:dyDescent="0.2">
      <c r="A145" s="109">
        <v>144</v>
      </c>
      <c r="B145" s="11" t="s">
        <v>16</v>
      </c>
      <c r="C145" s="11">
        <v>891180084</v>
      </c>
      <c r="D145" s="11">
        <v>2</v>
      </c>
      <c r="E145" s="21" t="s">
        <v>389</v>
      </c>
      <c r="F145" s="23">
        <v>55153458</v>
      </c>
      <c r="G145" s="14">
        <v>6</v>
      </c>
      <c r="H145" s="26" t="s">
        <v>390</v>
      </c>
      <c r="I145" s="21" t="s">
        <v>391</v>
      </c>
      <c r="J145" s="17">
        <v>41662</v>
      </c>
      <c r="K145" s="18">
        <v>35687400</v>
      </c>
      <c r="L145" s="26" t="s">
        <v>392</v>
      </c>
      <c r="M145" s="20" t="s">
        <v>336</v>
      </c>
      <c r="N145" s="20" t="s">
        <v>337</v>
      </c>
      <c r="O145" s="20" t="s">
        <v>23</v>
      </c>
      <c r="P145" s="20" t="s">
        <v>24</v>
      </c>
      <c r="Q145" s="20"/>
      <c r="R145" s="307">
        <v>20</v>
      </c>
    </row>
    <row r="146" spans="1:18" ht="146.25" x14ac:dyDescent="0.2">
      <c r="A146" s="109">
        <v>145</v>
      </c>
      <c r="B146" s="11" t="s">
        <v>16</v>
      </c>
      <c r="C146" s="11">
        <v>891180084</v>
      </c>
      <c r="D146" s="11">
        <v>2</v>
      </c>
      <c r="E146" s="21" t="s">
        <v>393</v>
      </c>
      <c r="F146" s="23">
        <v>7721940</v>
      </c>
      <c r="G146" s="14">
        <v>8</v>
      </c>
      <c r="H146" s="26" t="s">
        <v>394</v>
      </c>
      <c r="I146" s="21" t="s">
        <v>395</v>
      </c>
      <c r="J146" s="17">
        <v>41662</v>
      </c>
      <c r="K146" s="18">
        <v>6250000</v>
      </c>
      <c r="L146" s="26" t="s">
        <v>335</v>
      </c>
      <c r="M146" s="20" t="s">
        <v>336</v>
      </c>
      <c r="N146" s="20" t="s">
        <v>337</v>
      </c>
      <c r="O146" s="20" t="s">
        <v>23</v>
      </c>
      <c r="P146" s="20" t="s">
        <v>24</v>
      </c>
      <c r="Q146" s="20"/>
      <c r="R146" s="307">
        <v>21</v>
      </c>
    </row>
    <row r="147" spans="1:18" ht="101.25" x14ac:dyDescent="0.2">
      <c r="A147" s="109">
        <v>146</v>
      </c>
      <c r="B147" s="11" t="s">
        <v>16</v>
      </c>
      <c r="C147" s="11">
        <v>891180084</v>
      </c>
      <c r="D147" s="11">
        <v>2</v>
      </c>
      <c r="E147" s="26" t="s">
        <v>396</v>
      </c>
      <c r="F147" s="13">
        <v>1075290087</v>
      </c>
      <c r="G147" s="14">
        <v>7</v>
      </c>
      <c r="H147" s="26" t="s">
        <v>397</v>
      </c>
      <c r="I147" s="25" t="s">
        <v>398</v>
      </c>
      <c r="J147" s="17">
        <v>41662</v>
      </c>
      <c r="K147" s="27">
        <v>4500000</v>
      </c>
      <c r="L147" s="26" t="s">
        <v>335</v>
      </c>
      <c r="M147" s="20" t="s">
        <v>336</v>
      </c>
      <c r="N147" s="20" t="s">
        <v>337</v>
      </c>
      <c r="O147" s="20" t="s">
        <v>23</v>
      </c>
      <c r="P147" s="20" t="s">
        <v>24</v>
      </c>
      <c r="Q147" s="20"/>
      <c r="R147" s="307">
        <v>22</v>
      </c>
    </row>
    <row r="148" spans="1:18" ht="123.75" x14ac:dyDescent="0.2">
      <c r="A148" s="109">
        <v>147</v>
      </c>
      <c r="B148" s="11" t="s">
        <v>16</v>
      </c>
      <c r="C148" s="11">
        <v>891180084</v>
      </c>
      <c r="D148" s="11">
        <v>2</v>
      </c>
      <c r="E148" s="26" t="s">
        <v>399</v>
      </c>
      <c r="F148" s="13">
        <v>805001194</v>
      </c>
      <c r="G148" s="14">
        <v>5</v>
      </c>
      <c r="H148" s="26" t="s">
        <v>400</v>
      </c>
      <c r="I148" s="25" t="s">
        <v>401</v>
      </c>
      <c r="J148" s="17">
        <v>41663</v>
      </c>
      <c r="K148" s="27">
        <v>2368000</v>
      </c>
      <c r="L148" s="26" t="s">
        <v>402</v>
      </c>
      <c r="M148" s="20" t="s">
        <v>336</v>
      </c>
      <c r="N148" s="20" t="s">
        <v>337</v>
      </c>
      <c r="O148" s="20" t="s">
        <v>23</v>
      </c>
      <c r="P148" s="20" t="s">
        <v>24</v>
      </c>
      <c r="Q148" s="20"/>
      <c r="R148" s="307">
        <v>23</v>
      </c>
    </row>
    <row r="149" spans="1:18" ht="56.25" x14ac:dyDescent="0.2">
      <c r="A149" s="109">
        <v>148</v>
      </c>
      <c r="B149" s="11" t="s">
        <v>16</v>
      </c>
      <c r="C149" s="11">
        <v>891180084</v>
      </c>
      <c r="D149" s="11">
        <v>2</v>
      </c>
      <c r="E149" s="21" t="s">
        <v>403</v>
      </c>
      <c r="F149" s="23">
        <v>36151634</v>
      </c>
      <c r="G149" s="14">
        <v>8</v>
      </c>
      <c r="H149" s="26" t="s">
        <v>404</v>
      </c>
      <c r="I149" s="25" t="s">
        <v>405</v>
      </c>
      <c r="J149" s="17">
        <v>41663</v>
      </c>
      <c r="K149" s="18">
        <v>749980</v>
      </c>
      <c r="L149" s="26" t="s">
        <v>402</v>
      </c>
      <c r="M149" s="20" t="s">
        <v>336</v>
      </c>
      <c r="N149" s="20" t="s">
        <v>337</v>
      </c>
      <c r="O149" s="20" t="s">
        <v>23</v>
      </c>
      <c r="P149" s="20" t="s">
        <v>24</v>
      </c>
      <c r="Q149" s="20"/>
      <c r="R149" s="307">
        <v>24</v>
      </c>
    </row>
    <row r="150" spans="1:18" ht="90" x14ac:dyDescent="0.2">
      <c r="A150" s="109">
        <v>149</v>
      </c>
      <c r="B150" s="11" t="s">
        <v>16</v>
      </c>
      <c r="C150" s="11">
        <v>891180084</v>
      </c>
      <c r="D150" s="11">
        <v>2</v>
      </c>
      <c r="E150" s="21" t="s">
        <v>406</v>
      </c>
      <c r="F150" s="23">
        <v>79531394</v>
      </c>
      <c r="G150" s="14">
        <v>2</v>
      </c>
      <c r="H150" s="26" t="s">
        <v>407</v>
      </c>
      <c r="I150" s="26" t="s">
        <v>408</v>
      </c>
      <c r="J150" s="17">
        <v>41663</v>
      </c>
      <c r="K150" s="18">
        <v>3300000</v>
      </c>
      <c r="L150" s="26" t="s">
        <v>335</v>
      </c>
      <c r="M150" s="20" t="s">
        <v>336</v>
      </c>
      <c r="N150" s="20" t="s">
        <v>337</v>
      </c>
      <c r="O150" s="20" t="s">
        <v>23</v>
      </c>
      <c r="P150" s="20" t="s">
        <v>24</v>
      </c>
      <c r="Q150" s="20"/>
      <c r="R150" s="307">
        <v>25</v>
      </c>
    </row>
    <row r="151" spans="1:18" ht="112.5" x14ac:dyDescent="0.2">
      <c r="A151" s="109">
        <v>150</v>
      </c>
      <c r="B151" s="11" t="s">
        <v>16</v>
      </c>
      <c r="C151" s="11">
        <v>891180084</v>
      </c>
      <c r="D151" s="11">
        <v>2</v>
      </c>
      <c r="E151" s="26" t="s">
        <v>146</v>
      </c>
      <c r="F151" s="13">
        <v>890101977</v>
      </c>
      <c r="G151" s="14">
        <v>3</v>
      </c>
      <c r="H151" s="26" t="s">
        <v>409</v>
      </c>
      <c r="I151" s="26" t="s">
        <v>410</v>
      </c>
      <c r="J151" s="17">
        <v>41663</v>
      </c>
      <c r="K151" s="27">
        <v>508544</v>
      </c>
      <c r="L151" s="26" t="s">
        <v>402</v>
      </c>
      <c r="M151" s="20" t="s">
        <v>336</v>
      </c>
      <c r="N151" s="20" t="s">
        <v>337</v>
      </c>
      <c r="O151" s="20" t="s">
        <v>23</v>
      </c>
      <c r="P151" s="20" t="s">
        <v>24</v>
      </c>
      <c r="Q151" s="20"/>
      <c r="R151" s="307">
        <v>26</v>
      </c>
    </row>
    <row r="152" spans="1:18" ht="67.5" x14ac:dyDescent="0.2">
      <c r="A152" s="109">
        <v>151</v>
      </c>
      <c r="B152" s="11" t="s">
        <v>16</v>
      </c>
      <c r="C152" s="11">
        <v>891180084</v>
      </c>
      <c r="D152" s="11">
        <v>2</v>
      </c>
      <c r="E152" s="21" t="s">
        <v>411</v>
      </c>
      <c r="F152" s="23">
        <v>1075254044</v>
      </c>
      <c r="G152" s="14">
        <v>8</v>
      </c>
      <c r="H152" s="26" t="s">
        <v>412</v>
      </c>
      <c r="I152" s="26" t="s">
        <v>413</v>
      </c>
      <c r="J152" s="17">
        <v>41663</v>
      </c>
      <c r="K152" s="18">
        <v>2500000</v>
      </c>
      <c r="L152" s="26" t="s">
        <v>335</v>
      </c>
      <c r="M152" s="20" t="s">
        <v>336</v>
      </c>
      <c r="N152" s="20" t="s">
        <v>337</v>
      </c>
      <c r="O152" s="20" t="s">
        <v>23</v>
      </c>
      <c r="P152" s="20" t="s">
        <v>24</v>
      </c>
      <c r="Q152" s="20"/>
      <c r="R152" s="307">
        <v>27</v>
      </c>
    </row>
    <row r="153" spans="1:18" ht="78.75" x14ac:dyDescent="0.2">
      <c r="A153" s="109">
        <v>152</v>
      </c>
      <c r="B153" s="11" t="s">
        <v>16</v>
      </c>
      <c r="C153" s="11">
        <v>891180084</v>
      </c>
      <c r="D153" s="11">
        <v>2</v>
      </c>
      <c r="E153" s="21" t="s">
        <v>414</v>
      </c>
      <c r="F153" s="23">
        <v>36098650</v>
      </c>
      <c r="G153" s="14">
        <v>1</v>
      </c>
      <c r="H153" s="15" t="s">
        <v>415</v>
      </c>
      <c r="I153" s="26" t="s">
        <v>416</v>
      </c>
      <c r="J153" s="17">
        <v>41663</v>
      </c>
      <c r="K153" s="18">
        <v>23100000</v>
      </c>
      <c r="L153" s="26" t="s">
        <v>335</v>
      </c>
      <c r="M153" s="20" t="s">
        <v>336</v>
      </c>
      <c r="N153" s="20" t="s">
        <v>337</v>
      </c>
      <c r="O153" s="20" t="s">
        <v>23</v>
      </c>
      <c r="P153" s="20" t="s">
        <v>24</v>
      </c>
      <c r="Q153" s="20"/>
      <c r="R153" s="307">
        <v>28</v>
      </c>
    </row>
    <row r="154" spans="1:18" ht="56.25" x14ac:dyDescent="0.2">
      <c r="A154" s="109">
        <v>153</v>
      </c>
      <c r="B154" s="11" t="s">
        <v>16</v>
      </c>
      <c r="C154" s="11">
        <v>891180084</v>
      </c>
      <c r="D154" s="11">
        <v>2</v>
      </c>
      <c r="E154" s="21" t="s">
        <v>417</v>
      </c>
      <c r="F154" s="13">
        <v>1075217088</v>
      </c>
      <c r="G154" s="14">
        <v>4</v>
      </c>
      <c r="H154" s="15" t="s">
        <v>418</v>
      </c>
      <c r="I154" s="26" t="s">
        <v>419</v>
      </c>
      <c r="J154" s="17">
        <v>41663</v>
      </c>
      <c r="K154" s="18">
        <v>23100000</v>
      </c>
      <c r="L154" s="26" t="s">
        <v>335</v>
      </c>
      <c r="M154" s="20" t="s">
        <v>336</v>
      </c>
      <c r="N154" s="20" t="s">
        <v>337</v>
      </c>
      <c r="O154" s="20" t="s">
        <v>23</v>
      </c>
      <c r="P154" s="20" t="s">
        <v>24</v>
      </c>
      <c r="Q154" s="20"/>
      <c r="R154" s="307">
        <v>29</v>
      </c>
    </row>
    <row r="155" spans="1:18" ht="90" x14ac:dyDescent="0.2">
      <c r="A155" s="109">
        <v>154</v>
      </c>
      <c r="B155" s="11" t="s">
        <v>16</v>
      </c>
      <c r="C155" s="11">
        <v>891180084</v>
      </c>
      <c r="D155" s="11">
        <v>2</v>
      </c>
      <c r="E155" s="26" t="s">
        <v>420</v>
      </c>
      <c r="F155" s="13">
        <v>1075215344</v>
      </c>
      <c r="G155" s="14">
        <v>6</v>
      </c>
      <c r="H155" s="15" t="s">
        <v>421</v>
      </c>
      <c r="I155" s="21" t="s">
        <v>422</v>
      </c>
      <c r="J155" s="17">
        <v>41663</v>
      </c>
      <c r="K155" s="27">
        <v>6600000</v>
      </c>
      <c r="L155" s="26" t="s">
        <v>335</v>
      </c>
      <c r="M155" s="20" t="s">
        <v>336</v>
      </c>
      <c r="N155" s="20" t="s">
        <v>337</v>
      </c>
      <c r="O155" s="20" t="s">
        <v>23</v>
      </c>
      <c r="P155" s="20" t="s">
        <v>24</v>
      </c>
      <c r="Q155" s="20"/>
      <c r="R155" s="307">
        <v>30</v>
      </c>
    </row>
    <row r="156" spans="1:18" ht="90" x14ac:dyDescent="0.2">
      <c r="A156" s="109">
        <v>155</v>
      </c>
      <c r="B156" s="11" t="s">
        <v>16</v>
      </c>
      <c r="C156" s="11">
        <v>891180084</v>
      </c>
      <c r="D156" s="11">
        <v>2</v>
      </c>
      <c r="E156" s="26" t="s">
        <v>423</v>
      </c>
      <c r="F156" s="13">
        <v>1075226750</v>
      </c>
      <c r="G156" s="14">
        <v>0</v>
      </c>
      <c r="H156" s="15" t="s">
        <v>424</v>
      </c>
      <c r="I156" s="21" t="s">
        <v>422</v>
      </c>
      <c r="J156" s="17">
        <v>41663</v>
      </c>
      <c r="K156" s="27">
        <v>11400000</v>
      </c>
      <c r="L156" s="26" t="s">
        <v>335</v>
      </c>
      <c r="M156" s="20" t="s">
        <v>336</v>
      </c>
      <c r="N156" s="20" t="s">
        <v>337</v>
      </c>
      <c r="O156" s="20" t="s">
        <v>23</v>
      </c>
      <c r="P156" s="20" t="s">
        <v>24</v>
      </c>
      <c r="Q156" s="20"/>
      <c r="R156" s="307">
        <v>31</v>
      </c>
    </row>
    <row r="157" spans="1:18" ht="78.75" x14ac:dyDescent="0.2">
      <c r="A157" s="109">
        <v>156</v>
      </c>
      <c r="B157" s="11" t="s">
        <v>16</v>
      </c>
      <c r="C157" s="11">
        <v>891180084</v>
      </c>
      <c r="D157" s="11">
        <v>2</v>
      </c>
      <c r="E157" s="26" t="s">
        <v>425</v>
      </c>
      <c r="F157" s="13">
        <v>1075224302</v>
      </c>
      <c r="G157" s="14">
        <v>5</v>
      </c>
      <c r="H157" s="15" t="s">
        <v>426</v>
      </c>
      <c r="I157" s="21" t="s">
        <v>427</v>
      </c>
      <c r="J157" s="17">
        <v>41663</v>
      </c>
      <c r="K157" s="27">
        <v>2600000</v>
      </c>
      <c r="L157" s="26" t="s">
        <v>335</v>
      </c>
      <c r="M157" s="20" t="s">
        <v>336</v>
      </c>
      <c r="N157" s="20" t="s">
        <v>337</v>
      </c>
      <c r="O157" s="20" t="s">
        <v>23</v>
      </c>
      <c r="P157" s="20" t="s">
        <v>24</v>
      </c>
      <c r="Q157" s="20"/>
      <c r="R157" s="307">
        <v>32</v>
      </c>
    </row>
    <row r="158" spans="1:18" ht="78.75" x14ac:dyDescent="0.2">
      <c r="A158" s="109">
        <v>157</v>
      </c>
      <c r="B158" s="11" t="s">
        <v>16</v>
      </c>
      <c r="C158" s="11">
        <v>891180084</v>
      </c>
      <c r="D158" s="11">
        <v>2</v>
      </c>
      <c r="E158" s="26" t="s">
        <v>428</v>
      </c>
      <c r="F158" s="13">
        <v>51858743</v>
      </c>
      <c r="G158" s="14">
        <v>2</v>
      </c>
      <c r="H158" s="15" t="s">
        <v>429</v>
      </c>
      <c r="I158" s="21" t="s">
        <v>430</v>
      </c>
      <c r="J158" s="17">
        <v>41663</v>
      </c>
      <c r="K158" s="27">
        <v>11495000</v>
      </c>
      <c r="L158" s="26" t="s">
        <v>335</v>
      </c>
      <c r="M158" s="20" t="s">
        <v>336</v>
      </c>
      <c r="N158" s="20" t="s">
        <v>337</v>
      </c>
      <c r="O158" s="20" t="s">
        <v>23</v>
      </c>
      <c r="P158" s="20" t="s">
        <v>24</v>
      </c>
      <c r="Q158" s="20"/>
      <c r="R158" s="307">
        <v>33</v>
      </c>
    </row>
    <row r="159" spans="1:18" ht="157.5" x14ac:dyDescent="0.2">
      <c r="A159" s="109">
        <v>158</v>
      </c>
      <c r="B159" s="11" t="s">
        <v>16</v>
      </c>
      <c r="C159" s="11">
        <v>891180084</v>
      </c>
      <c r="D159" s="11">
        <v>2</v>
      </c>
      <c r="E159" s="21" t="s">
        <v>431</v>
      </c>
      <c r="F159" s="23">
        <v>24230438</v>
      </c>
      <c r="G159" s="14">
        <v>6</v>
      </c>
      <c r="H159" s="15" t="s">
        <v>432</v>
      </c>
      <c r="I159" s="21" t="s">
        <v>433</v>
      </c>
      <c r="J159" s="17">
        <v>41663</v>
      </c>
      <c r="K159" s="18">
        <v>6250000</v>
      </c>
      <c r="L159" s="26" t="s">
        <v>335</v>
      </c>
      <c r="M159" s="20" t="s">
        <v>336</v>
      </c>
      <c r="N159" s="20" t="s">
        <v>337</v>
      </c>
      <c r="O159" s="20" t="s">
        <v>23</v>
      </c>
      <c r="P159" s="20" t="s">
        <v>24</v>
      </c>
      <c r="Q159" s="20"/>
      <c r="R159" s="307">
        <v>34</v>
      </c>
    </row>
    <row r="160" spans="1:18" ht="168.75" x14ac:dyDescent="0.2">
      <c r="A160" s="109">
        <v>159</v>
      </c>
      <c r="B160" s="11" t="s">
        <v>16</v>
      </c>
      <c r="C160" s="11">
        <v>891180084</v>
      </c>
      <c r="D160" s="11">
        <v>2</v>
      </c>
      <c r="E160" s="21" t="s">
        <v>434</v>
      </c>
      <c r="F160" s="23">
        <v>1075248555</v>
      </c>
      <c r="G160" s="14">
        <v>5</v>
      </c>
      <c r="H160" s="15" t="s">
        <v>435</v>
      </c>
      <c r="I160" s="21" t="s">
        <v>436</v>
      </c>
      <c r="J160" s="17">
        <v>41663</v>
      </c>
      <c r="K160" s="18">
        <v>18480810</v>
      </c>
      <c r="L160" s="26" t="s">
        <v>335</v>
      </c>
      <c r="M160" s="20" t="s">
        <v>336</v>
      </c>
      <c r="N160" s="20" t="s">
        <v>337</v>
      </c>
      <c r="O160" s="20" t="s">
        <v>23</v>
      </c>
      <c r="P160" s="20" t="s">
        <v>24</v>
      </c>
      <c r="Q160" s="20"/>
      <c r="R160" s="307">
        <v>35</v>
      </c>
    </row>
    <row r="161" spans="1:18" ht="90" x14ac:dyDescent="0.2">
      <c r="A161" s="109">
        <v>160</v>
      </c>
      <c r="B161" s="11" t="s">
        <v>16</v>
      </c>
      <c r="C161" s="11">
        <v>891180084</v>
      </c>
      <c r="D161" s="11">
        <v>2</v>
      </c>
      <c r="E161" s="21" t="s">
        <v>120</v>
      </c>
      <c r="F161" s="23">
        <v>12094697</v>
      </c>
      <c r="G161" s="14">
        <v>1</v>
      </c>
      <c r="H161" s="15" t="s">
        <v>437</v>
      </c>
      <c r="I161" s="21" t="s">
        <v>438</v>
      </c>
      <c r="J161" s="17">
        <v>41663</v>
      </c>
      <c r="K161" s="27">
        <v>3339973</v>
      </c>
      <c r="L161" s="26" t="s">
        <v>402</v>
      </c>
      <c r="M161" s="20" t="s">
        <v>336</v>
      </c>
      <c r="N161" s="20" t="s">
        <v>337</v>
      </c>
      <c r="O161" s="20" t="s">
        <v>23</v>
      </c>
      <c r="P161" s="20" t="s">
        <v>24</v>
      </c>
      <c r="Q161" s="20"/>
      <c r="R161" s="307">
        <v>36</v>
      </c>
    </row>
    <row r="162" spans="1:18" ht="90" x14ac:dyDescent="0.2">
      <c r="A162" s="109">
        <v>161</v>
      </c>
      <c r="B162" s="11" t="s">
        <v>16</v>
      </c>
      <c r="C162" s="11">
        <v>891180084</v>
      </c>
      <c r="D162" s="11">
        <v>2</v>
      </c>
      <c r="E162" s="21" t="s">
        <v>439</v>
      </c>
      <c r="F162" s="23">
        <v>813003616</v>
      </c>
      <c r="G162" s="14">
        <v>1</v>
      </c>
      <c r="H162" s="15" t="s">
        <v>440</v>
      </c>
      <c r="I162" s="21" t="s">
        <v>441</v>
      </c>
      <c r="J162" s="17">
        <v>41663</v>
      </c>
      <c r="K162" s="27">
        <v>471227</v>
      </c>
      <c r="L162" s="26" t="s">
        <v>402</v>
      </c>
      <c r="M162" s="20" t="s">
        <v>336</v>
      </c>
      <c r="N162" s="20" t="s">
        <v>337</v>
      </c>
      <c r="O162" s="20" t="s">
        <v>23</v>
      </c>
      <c r="P162" s="20" t="s">
        <v>24</v>
      </c>
      <c r="Q162" s="20"/>
      <c r="R162" s="307">
        <v>37</v>
      </c>
    </row>
    <row r="163" spans="1:18" ht="123.75" x14ac:dyDescent="0.2">
      <c r="A163" s="109">
        <v>162</v>
      </c>
      <c r="B163" s="11" t="s">
        <v>16</v>
      </c>
      <c r="C163" s="11">
        <v>891180084</v>
      </c>
      <c r="D163" s="11">
        <v>2</v>
      </c>
      <c r="E163" s="21" t="s">
        <v>442</v>
      </c>
      <c r="F163" s="23">
        <v>1075216876</v>
      </c>
      <c r="G163" s="14">
        <v>7</v>
      </c>
      <c r="H163" s="15" t="s">
        <v>443</v>
      </c>
      <c r="I163" s="21" t="s">
        <v>444</v>
      </c>
      <c r="J163" s="17">
        <v>41663</v>
      </c>
      <c r="K163" s="27">
        <v>1466667</v>
      </c>
      <c r="L163" s="26" t="s">
        <v>335</v>
      </c>
      <c r="M163" s="20" t="s">
        <v>336</v>
      </c>
      <c r="N163" s="20" t="s">
        <v>337</v>
      </c>
      <c r="O163" s="20" t="s">
        <v>23</v>
      </c>
      <c r="P163" s="20" t="s">
        <v>24</v>
      </c>
      <c r="Q163" s="20"/>
      <c r="R163" s="307">
        <v>38</v>
      </c>
    </row>
    <row r="164" spans="1:18" ht="90" x14ac:dyDescent="0.2">
      <c r="A164" s="109">
        <v>163</v>
      </c>
      <c r="B164" s="11" t="s">
        <v>16</v>
      </c>
      <c r="C164" s="11">
        <v>891180084</v>
      </c>
      <c r="D164" s="11">
        <v>2</v>
      </c>
      <c r="E164" s="21" t="s">
        <v>445</v>
      </c>
      <c r="F164" s="23">
        <v>860518299</v>
      </c>
      <c r="G164" s="14">
        <v>1</v>
      </c>
      <c r="H164" s="15" t="s">
        <v>446</v>
      </c>
      <c r="I164" s="21" t="s">
        <v>447</v>
      </c>
      <c r="J164" s="17">
        <v>41663</v>
      </c>
      <c r="K164" s="27">
        <v>3435804</v>
      </c>
      <c r="L164" s="19" t="s">
        <v>402</v>
      </c>
      <c r="M164" s="20" t="s">
        <v>336</v>
      </c>
      <c r="N164" s="20" t="s">
        <v>337</v>
      </c>
      <c r="O164" s="20" t="s">
        <v>23</v>
      </c>
      <c r="P164" s="20" t="s">
        <v>24</v>
      </c>
      <c r="Q164" s="20"/>
      <c r="R164" s="307">
        <v>39</v>
      </c>
    </row>
    <row r="165" spans="1:18" ht="135" x14ac:dyDescent="0.2">
      <c r="A165" s="109">
        <v>164</v>
      </c>
      <c r="B165" s="11" t="s">
        <v>16</v>
      </c>
      <c r="C165" s="11">
        <v>891180084</v>
      </c>
      <c r="D165" s="11">
        <v>2</v>
      </c>
      <c r="E165" s="12" t="s">
        <v>448</v>
      </c>
      <c r="F165" s="13">
        <v>900337685</v>
      </c>
      <c r="G165" s="14">
        <v>7</v>
      </c>
      <c r="H165" s="15" t="s">
        <v>449</v>
      </c>
      <c r="I165" s="16" t="s">
        <v>450</v>
      </c>
      <c r="J165" s="17">
        <v>41806</v>
      </c>
      <c r="K165" s="18">
        <v>55380000</v>
      </c>
      <c r="L165" s="19" t="s">
        <v>402</v>
      </c>
      <c r="M165" s="20" t="s">
        <v>336</v>
      </c>
      <c r="N165" s="20" t="s">
        <v>337</v>
      </c>
      <c r="O165" s="20" t="s">
        <v>23</v>
      </c>
      <c r="P165" s="20" t="s">
        <v>24</v>
      </c>
      <c r="Q165" s="20"/>
      <c r="R165" s="307">
        <v>40</v>
      </c>
    </row>
    <row r="166" spans="1:18" ht="101.25" x14ac:dyDescent="0.2">
      <c r="A166" s="109">
        <v>165</v>
      </c>
      <c r="B166" s="11" t="s">
        <v>16</v>
      </c>
      <c r="C166" s="11">
        <v>891180084</v>
      </c>
      <c r="D166" s="11">
        <v>2</v>
      </c>
      <c r="E166" s="12" t="s">
        <v>451</v>
      </c>
      <c r="F166" s="13">
        <v>860536024</v>
      </c>
      <c r="G166" s="14">
        <v>8</v>
      </c>
      <c r="H166" s="15" t="s">
        <v>452</v>
      </c>
      <c r="I166" s="16" t="s">
        <v>453</v>
      </c>
      <c r="J166" s="17">
        <v>41807</v>
      </c>
      <c r="K166" s="18">
        <v>3066644</v>
      </c>
      <c r="L166" s="19" t="s">
        <v>402</v>
      </c>
      <c r="M166" s="20" t="s">
        <v>336</v>
      </c>
      <c r="N166" s="20" t="s">
        <v>337</v>
      </c>
      <c r="O166" s="20" t="s">
        <v>23</v>
      </c>
      <c r="P166" s="20" t="s">
        <v>24</v>
      </c>
      <c r="Q166" s="20"/>
      <c r="R166" s="307">
        <v>41</v>
      </c>
    </row>
    <row r="167" spans="1:18" ht="78.75" x14ac:dyDescent="0.2">
      <c r="A167" s="109">
        <v>166</v>
      </c>
      <c r="B167" s="11" t="s">
        <v>16</v>
      </c>
      <c r="C167" s="11">
        <v>891180084</v>
      </c>
      <c r="D167" s="11">
        <v>2</v>
      </c>
      <c r="E167" s="12" t="s">
        <v>454</v>
      </c>
      <c r="F167" s="13">
        <v>1075217903</v>
      </c>
      <c r="G167" s="14">
        <v>2</v>
      </c>
      <c r="H167" s="15" t="s">
        <v>455</v>
      </c>
      <c r="I167" s="21" t="s">
        <v>456</v>
      </c>
      <c r="J167" s="17">
        <v>41809</v>
      </c>
      <c r="K167" s="18">
        <v>4162000</v>
      </c>
      <c r="L167" s="19" t="s">
        <v>335</v>
      </c>
      <c r="M167" s="20" t="s">
        <v>336</v>
      </c>
      <c r="N167" s="20" t="s">
        <v>337</v>
      </c>
      <c r="O167" s="20" t="s">
        <v>23</v>
      </c>
      <c r="P167" s="20" t="s">
        <v>24</v>
      </c>
      <c r="Q167" s="20"/>
      <c r="R167" s="307">
        <v>42</v>
      </c>
    </row>
    <row r="168" spans="1:18" ht="78.75" x14ac:dyDescent="0.2">
      <c r="A168" s="109">
        <v>167</v>
      </c>
      <c r="B168" s="11" t="s">
        <v>16</v>
      </c>
      <c r="C168" s="11">
        <v>891180084</v>
      </c>
      <c r="D168" s="11">
        <v>2</v>
      </c>
      <c r="E168" s="12" t="s">
        <v>457</v>
      </c>
      <c r="F168" s="13">
        <v>1075211206</v>
      </c>
      <c r="G168" s="14">
        <v>1</v>
      </c>
      <c r="H168" s="15" t="s">
        <v>458</v>
      </c>
      <c r="I168" s="22" t="s">
        <v>456</v>
      </c>
      <c r="J168" s="17">
        <v>41809</v>
      </c>
      <c r="K168" s="18">
        <v>4162000</v>
      </c>
      <c r="L168" s="19" t="s">
        <v>335</v>
      </c>
      <c r="M168" s="20" t="s">
        <v>336</v>
      </c>
      <c r="N168" s="20" t="s">
        <v>337</v>
      </c>
      <c r="O168" s="20" t="s">
        <v>23</v>
      </c>
      <c r="P168" s="20" t="s">
        <v>24</v>
      </c>
      <c r="Q168" s="20"/>
      <c r="R168" s="307">
        <v>43</v>
      </c>
    </row>
    <row r="169" spans="1:18" ht="78.75" x14ac:dyDescent="0.2">
      <c r="A169" s="109">
        <v>168</v>
      </c>
      <c r="B169" s="11" t="s">
        <v>16</v>
      </c>
      <c r="C169" s="11">
        <v>891180084</v>
      </c>
      <c r="D169" s="11">
        <v>2</v>
      </c>
      <c r="E169" s="21" t="s">
        <v>459</v>
      </c>
      <c r="F169" s="13">
        <v>1075256268</v>
      </c>
      <c r="G169" s="14">
        <v>1</v>
      </c>
      <c r="H169" s="15" t="s">
        <v>460</v>
      </c>
      <c r="I169" s="21" t="s">
        <v>461</v>
      </c>
      <c r="J169" s="17">
        <v>41809</v>
      </c>
      <c r="K169" s="18">
        <v>8842500</v>
      </c>
      <c r="L169" s="19" t="s">
        <v>335</v>
      </c>
      <c r="M169" s="20" t="s">
        <v>336</v>
      </c>
      <c r="N169" s="20" t="s">
        <v>337</v>
      </c>
      <c r="O169" s="20" t="s">
        <v>23</v>
      </c>
      <c r="P169" s="20" t="s">
        <v>24</v>
      </c>
      <c r="Q169" s="20"/>
      <c r="R169" s="307">
        <v>44</v>
      </c>
    </row>
    <row r="170" spans="1:18" ht="67.5" x14ac:dyDescent="0.2">
      <c r="A170" s="109">
        <v>169</v>
      </c>
      <c r="B170" s="11" t="s">
        <v>16</v>
      </c>
      <c r="C170" s="11">
        <v>891180084</v>
      </c>
      <c r="D170" s="11">
        <v>2</v>
      </c>
      <c r="E170" s="21" t="s">
        <v>462</v>
      </c>
      <c r="F170" s="13">
        <v>1075256267</v>
      </c>
      <c r="G170" s="14">
        <v>2</v>
      </c>
      <c r="H170" s="15" t="s">
        <v>463</v>
      </c>
      <c r="I170" s="21" t="s">
        <v>464</v>
      </c>
      <c r="J170" s="17">
        <v>41809</v>
      </c>
      <c r="K170" s="18">
        <v>8842500</v>
      </c>
      <c r="L170" s="19" t="s">
        <v>335</v>
      </c>
      <c r="M170" s="20" t="s">
        <v>336</v>
      </c>
      <c r="N170" s="20" t="s">
        <v>337</v>
      </c>
      <c r="O170" s="20" t="s">
        <v>23</v>
      </c>
      <c r="P170" s="20" t="s">
        <v>24</v>
      </c>
      <c r="Q170" s="20"/>
      <c r="R170" s="307">
        <v>45</v>
      </c>
    </row>
    <row r="171" spans="1:18" ht="56.25" x14ac:dyDescent="0.2">
      <c r="A171" s="109">
        <v>170</v>
      </c>
      <c r="B171" s="11" t="s">
        <v>16</v>
      </c>
      <c r="C171" s="11">
        <v>891180084</v>
      </c>
      <c r="D171" s="11">
        <v>2</v>
      </c>
      <c r="E171" s="21" t="s">
        <v>465</v>
      </c>
      <c r="F171" s="23">
        <v>1075244930</v>
      </c>
      <c r="G171" s="14">
        <v>6</v>
      </c>
      <c r="H171" s="15" t="s">
        <v>466</v>
      </c>
      <c r="I171" s="24" t="s">
        <v>467</v>
      </c>
      <c r="J171" s="17">
        <v>41815</v>
      </c>
      <c r="K171" s="18">
        <v>1200000</v>
      </c>
      <c r="L171" s="19" t="s">
        <v>335</v>
      </c>
      <c r="M171" s="20" t="s">
        <v>336</v>
      </c>
      <c r="N171" s="20" t="s">
        <v>337</v>
      </c>
      <c r="O171" s="20" t="s">
        <v>23</v>
      </c>
      <c r="P171" s="20" t="s">
        <v>24</v>
      </c>
      <c r="Q171" s="20"/>
      <c r="R171" s="307">
        <v>46</v>
      </c>
    </row>
    <row r="172" spans="1:18" ht="56.25" x14ac:dyDescent="0.2">
      <c r="A172" s="109">
        <v>171</v>
      </c>
      <c r="B172" s="11" t="s">
        <v>16</v>
      </c>
      <c r="C172" s="11">
        <v>891180084</v>
      </c>
      <c r="D172" s="11">
        <v>2</v>
      </c>
      <c r="E172" s="21" t="s">
        <v>465</v>
      </c>
      <c r="F172" s="23">
        <v>1075244930</v>
      </c>
      <c r="G172" s="14">
        <v>6</v>
      </c>
      <c r="H172" s="15" t="s">
        <v>468</v>
      </c>
      <c r="I172" s="25" t="s">
        <v>469</v>
      </c>
      <c r="J172" s="17">
        <v>41815</v>
      </c>
      <c r="K172" s="18">
        <v>6000000</v>
      </c>
      <c r="L172" s="19" t="s">
        <v>335</v>
      </c>
      <c r="M172" s="20" t="s">
        <v>336</v>
      </c>
      <c r="N172" s="20" t="s">
        <v>337</v>
      </c>
      <c r="O172" s="20" t="s">
        <v>23</v>
      </c>
      <c r="P172" s="20" t="s">
        <v>24</v>
      </c>
      <c r="Q172" s="20"/>
      <c r="R172" s="307">
        <v>47</v>
      </c>
    </row>
    <row r="173" spans="1:18" ht="78.75" x14ac:dyDescent="0.2">
      <c r="A173" s="109">
        <v>172</v>
      </c>
      <c r="B173" s="11" t="s">
        <v>16</v>
      </c>
      <c r="C173" s="11">
        <v>891180084</v>
      </c>
      <c r="D173" s="11">
        <v>2</v>
      </c>
      <c r="E173" s="21" t="s">
        <v>470</v>
      </c>
      <c r="F173" s="23">
        <v>7730329</v>
      </c>
      <c r="G173" s="14">
        <v>5</v>
      </c>
      <c r="H173" s="15" t="s">
        <v>471</v>
      </c>
      <c r="I173" s="21" t="s">
        <v>472</v>
      </c>
      <c r="J173" s="17">
        <v>41815</v>
      </c>
      <c r="K173" s="18">
        <v>7220000</v>
      </c>
      <c r="L173" s="19" t="s">
        <v>335</v>
      </c>
      <c r="M173" s="20" t="s">
        <v>336</v>
      </c>
      <c r="N173" s="20" t="s">
        <v>337</v>
      </c>
      <c r="O173" s="20" t="s">
        <v>23</v>
      </c>
      <c r="P173" s="20" t="s">
        <v>24</v>
      </c>
      <c r="Q173" s="20"/>
      <c r="R173" s="307">
        <v>48</v>
      </c>
    </row>
    <row r="174" spans="1:18" ht="101.25" x14ac:dyDescent="0.2">
      <c r="A174" s="109">
        <v>173</v>
      </c>
      <c r="B174" s="11" t="s">
        <v>16</v>
      </c>
      <c r="C174" s="11">
        <v>891180084</v>
      </c>
      <c r="D174" s="11">
        <v>2</v>
      </c>
      <c r="E174" s="21" t="s">
        <v>338</v>
      </c>
      <c r="F174" s="23">
        <v>7714642</v>
      </c>
      <c r="G174" s="14">
        <v>9</v>
      </c>
      <c r="H174" s="15" t="s">
        <v>473</v>
      </c>
      <c r="I174" s="25" t="s">
        <v>474</v>
      </c>
      <c r="J174" s="17">
        <v>41815</v>
      </c>
      <c r="K174" s="18">
        <v>8000000</v>
      </c>
      <c r="L174" s="19" t="s">
        <v>335</v>
      </c>
      <c r="M174" s="20" t="s">
        <v>336</v>
      </c>
      <c r="N174" s="20" t="s">
        <v>337</v>
      </c>
      <c r="O174" s="20" t="s">
        <v>23</v>
      </c>
      <c r="P174" s="20" t="s">
        <v>24</v>
      </c>
      <c r="Q174" s="20"/>
      <c r="R174" s="307">
        <v>49</v>
      </c>
    </row>
    <row r="175" spans="1:18" ht="101.25" x14ac:dyDescent="0.2">
      <c r="A175" s="109">
        <v>174</v>
      </c>
      <c r="B175" s="11" t="s">
        <v>16</v>
      </c>
      <c r="C175" s="11">
        <v>891180084</v>
      </c>
      <c r="D175" s="11">
        <v>2</v>
      </c>
      <c r="E175" s="21" t="s">
        <v>475</v>
      </c>
      <c r="F175" s="23">
        <v>36066255</v>
      </c>
      <c r="G175" s="14">
        <v>6</v>
      </c>
      <c r="H175" s="15" t="s">
        <v>476</v>
      </c>
      <c r="I175" s="25" t="s">
        <v>477</v>
      </c>
      <c r="J175" s="17">
        <v>41815</v>
      </c>
      <c r="K175" s="18">
        <v>7499998</v>
      </c>
      <c r="L175" s="19" t="s">
        <v>335</v>
      </c>
      <c r="M175" s="20" t="s">
        <v>336</v>
      </c>
      <c r="N175" s="20" t="s">
        <v>337</v>
      </c>
      <c r="O175" s="20" t="s">
        <v>23</v>
      </c>
      <c r="P175" s="20" t="s">
        <v>24</v>
      </c>
      <c r="Q175" s="20"/>
      <c r="R175" s="307">
        <v>50</v>
      </c>
    </row>
    <row r="176" spans="1:18" ht="101.25" x14ac:dyDescent="0.2">
      <c r="A176" s="109">
        <v>175</v>
      </c>
      <c r="B176" s="11" t="s">
        <v>16</v>
      </c>
      <c r="C176" s="11">
        <v>891180084</v>
      </c>
      <c r="D176" s="11">
        <v>2</v>
      </c>
      <c r="E176" s="26" t="s">
        <v>478</v>
      </c>
      <c r="F176" s="13">
        <v>1075270537</v>
      </c>
      <c r="G176" s="14">
        <v>4</v>
      </c>
      <c r="H176" s="26" t="s">
        <v>479</v>
      </c>
      <c r="I176" s="25" t="s">
        <v>480</v>
      </c>
      <c r="J176" s="17">
        <v>41815</v>
      </c>
      <c r="K176" s="27">
        <v>6500000</v>
      </c>
      <c r="L176" s="19" t="s">
        <v>335</v>
      </c>
      <c r="M176" s="20" t="s">
        <v>336</v>
      </c>
      <c r="N176" s="20" t="s">
        <v>337</v>
      </c>
      <c r="O176" s="20" t="s">
        <v>23</v>
      </c>
      <c r="P176" s="20" t="s">
        <v>24</v>
      </c>
      <c r="Q176" s="20"/>
      <c r="R176" s="307">
        <v>51</v>
      </c>
    </row>
    <row r="177" spans="1:18" ht="78.75" x14ac:dyDescent="0.2">
      <c r="A177" s="109">
        <v>176</v>
      </c>
      <c r="B177" s="11" t="s">
        <v>16</v>
      </c>
      <c r="C177" s="11">
        <v>891180084</v>
      </c>
      <c r="D177" s="11">
        <v>2</v>
      </c>
      <c r="E177" s="26" t="s">
        <v>481</v>
      </c>
      <c r="F177" s="13">
        <v>16185096</v>
      </c>
      <c r="G177" s="14">
        <v>9</v>
      </c>
      <c r="H177" s="26" t="s">
        <v>482</v>
      </c>
      <c r="I177" s="25" t="s">
        <v>483</v>
      </c>
      <c r="J177" s="17">
        <v>41815</v>
      </c>
      <c r="K177" s="27">
        <v>8500000</v>
      </c>
      <c r="L177" s="19" t="s">
        <v>335</v>
      </c>
      <c r="M177" s="20" t="s">
        <v>336</v>
      </c>
      <c r="N177" s="20" t="s">
        <v>337</v>
      </c>
      <c r="O177" s="20" t="s">
        <v>23</v>
      </c>
      <c r="P177" s="20" t="s">
        <v>24</v>
      </c>
      <c r="Q177" s="20"/>
      <c r="R177" s="307">
        <v>52</v>
      </c>
    </row>
    <row r="178" spans="1:18" ht="90" x14ac:dyDescent="0.2">
      <c r="A178" s="109">
        <v>177</v>
      </c>
      <c r="B178" s="28" t="s">
        <v>16</v>
      </c>
      <c r="C178" s="28">
        <v>891180084</v>
      </c>
      <c r="D178" s="28">
        <v>2</v>
      </c>
      <c r="E178" s="29" t="s">
        <v>484</v>
      </c>
      <c r="F178" s="30">
        <v>1075259184</v>
      </c>
      <c r="G178" s="31">
        <v>3</v>
      </c>
      <c r="H178" s="29" t="s">
        <v>485</v>
      </c>
      <c r="I178" s="32" t="s">
        <v>486</v>
      </c>
      <c r="J178" s="33">
        <v>41815</v>
      </c>
      <c r="K178" s="34">
        <v>6270000</v>
      </c>
      <c r="L178" s="35" t="s">
        <v>335</v>
      </c>
      <c r="M178" s="36" t="s">
        <v>336</v>
      </c>
      <c r="N178" s="36" t="s">
        <v>337</v>
      </c>
      <c r="O178" s="36" t="s">
        <v>23</v>
      </c>
      <c r="P178" s="36" t="s">
        <v>24</v>
      </c>
      <c r="Q178" s="36"/>
      <c r="R178" s="307">
        <v>53</v>
      </c>
    </row>
    <row r="179" spans="1:18" ht="67.5" x14ac:dyDescent="0.2">
      <c r="A179" s="109">
        <v>178</v>
      </c>
      <c r="B179" s="37" t="s">
        <v>16</v>
      </c>
      <c r="C179" s="37">
        <v>891180084</v>
      </c>
      <c r="D179" s="37">
        <v>2</v>
      </c>
      <c r="E179" s="92" t="s">
        <v>487</v>
      </c>
      <c r="F179" s="312">
        <v>1075240229</v>
      </c>
      <c r="G179" s="38">
        <v>2</v>
      </c>
      <c r="H179" s="313" t="s">
        <v>488</v>
      </c>
      <c r="I179" s="314" t="s">
        <v>489</v>
      </c>
      <c r="J179" s="93">
        <v>41827</v>
      </c>
      <c r="K179" s="39">
        <v>7000000</v>
      </c>
      <c r="L179" s="92" t="s">
        <v>335</v>
      </c>
      <c r="M179" s="40" t="s">
        <v>336</v>
      </c>
      <c r="N179" s="40" t="s">
        <v>337</v>
      </c>
      <c r="O179" s="40" t="s">
        <v>23</v>
      </c>
      <c r="P179" s="40" t="s">
        <v>24</v>
      </c>
      <c r="Q179" s="40"/>
      <c r="R179" s="307">
        <v>54</v>
      </c>
    </row>
    <row r="180" spans="1:18" ht="101.25" x14ac:dyDescent="0.2">
      <c r="A180" s="109">
        <v>179</v>
      </c>
      <c r="B180" s="41" t="s">
        <v>16</v>
      </c>
      <c r="C180" s="41">
        <v>891180084</v>
      </c>
      <c r="D180" s="41">
        <v>2</v>
      </c>
      <c r="E180" s="46" t="s">
        <v>490</v>
      </c>
      <c r="F180" s="45">
        <v>36068815</v>
      </c>
      <c r="G180" s="42">
        <v>1</v>
      </c>
      <c r="H180" s="46" t="s">
        <v>491</v>
      </c>
      <c r="I180" s="315" t="s">
        <v>492</v>
      </c>
      <c r="J180" s="47">
        <v>41827</v>
      </c>
      <c r="K180" s="43">
        <v>4375000</v>
      </c>
      <c r="L180" s="46" t="s">
        <v>335</v>
      </c>
      <c r="M180" s="44" t="s">
        <v>336</v>
      </c>
      <c r="N180" s="44" t="s">
        <v>337</v>
      </c>
      <c r="O180" s="44" t="s">
        <v>23</v>
      </c>
      <c r="P180" s="44" t="s">
        <v>24</v>
      </c>
      <c r="Q180" s="44"/>
      <c r="R180" s="307">
        <v>55</v>
      </c>
    </row>
    <row r="181" spans="1:18" ht="146.25" x14ac:dyDescent="0.2">
      <c r="A181" s="109">
        <v>180</v>
      </c>
      <c r="B181" s="41" t="s">
        <v>16</v>
      </c>
      <c r="C181" s="41">
        <v>891180084</v>
      </c>
      <c r="D181" s="41">
        <v>2</v>
      </c>
      <c r="E181" s="46" t="s">
        <v>493</v>
      </c>
      <c r="F181" s="45">
        <v>900492151</v>
      </c>
      <c r="G181" s="42">
        <v>9</v>
      </c>
      <c r="H181" s="316" t="s">
        <v>494</v>
      </c>
      <c r="I181" s="315" t="s">
        <v>495</v>
      </c>
      <c r="J181" s="47">
        <v>41829</v>
      </c>
      <c r="K181" s="43">
        <v>17400000</v>
      </c>
      <c r="L181" s="79" t="s">
        <v>402</v>
      </c>
      <c r="M181" s="44" t="s">
        <v>336</v>
      </c>
      <c r="N181" s="44" t="s">
        <v>337</v>
      </c>
      <c r="O181" s="44" t="s">
        <v>23</v>
      </c>
      <c r="P181" s="44" t="s">
        <v>24</v>
      </c>
      <c r="Q181" s="44"/>
      <c r="R181" s="307">
        <v>56</v>
      </c>
    </row>
    <row r="182" spans="1:18" ht="112.5" x14ac:dyDescent="0.2">
      <c r="A182" s="109">
        <v>181</v>
      </c>
      <c r="B182" s="41" t="s">
        <v>16</v>
      </c>
      <c r="C182" s="41">
        <v>891180084</v>
      </c>
      <c r="D182" s="41">
        <v>2</v>
      </c>
      <c r="E182" s="46" t="s">
        <v>496</v>
      </c>
      <c r="F182" s="45">
        <v>1075211903</v>
      </c>
      <c r="G182" s="42">
        <v>5</v>
      </c>
      <c r="H182" s="316" t="s">
        <v>497</v>
      </c>
      <c r="I182" s="315" t="s">
        <v>498</v>
      </c>
      <c r="J182" s="47">
        <v>41829</v>
      </c>
      <c r="K182" s="43">
        <v>4000000</v>
      </c>
      <c r="L182" s="46" t="s">
        <v>335</v>
      </c>
      <c r="M182" s="44" t="s">
        <v>336</v>
      </c>
      <c r="N182" s="44" t="s">
        <v>337</v>
      </c>
      <c r="O182" s="44" t="s">
        <v>23</v>
      </c>
      <c r="P182" s="44" t="s">
        <v>24</v>
      </c>
      <c r="Q182" s="44"/>
      <c r="R182" s="307">
        <v>57</v>
      </c>
    </row>
    <row r="183" spans="1:18" ht="67.5" x14ac:dyDescent="0.2">
      <c r="A183" s="109">
        <v>182</v>
      </c>
      <c r="B183" s="41" t="s">
        <v>16</v>
      </c>
      <c r="C183" s="41">
        <v>891180084</v>
      </c>
      <c r="D183" s="41">
        <v>2</v>
      </c>
      <c r="E183" s="46" t="s">
        <v>499</v>
      </c>
      <c r="F183" s="45">
        <v>1075229681</v>
      </c>
      <c r="G183" s="42">
        <v>4</v>
      </c>
      <c r="H183" s="316" t="s">
        <v>500</v>
      </c>
      <c r="I183" s="315" t="s">
        <v>501</v>
      </c>
      <c r="J183" s="47">
        <v>41829</v>
      </c>
      <c r="K183" s="43">
        <v>7000000</v>
      </c>
      <c r="L183" s="46" t="s">
        <v>335</v>
      </c>
      <c r="M183" s="44" t="s">
        <v>336</v>
      </c>
      <c r="N183" s="44" t="s">
        <v>337</v>
      </c>
      <c r="O183" s="44" t="s">
        <v>23</v>
      </c>
      <c r="P183" s="44" t="s">
        <v>24</v>
      </c>
      <c r="Q183" s="44"/>
      <c r="R183" s="307">
        <v>58</v>
      </c>
    </row>
    <row r="184" spans="1:18" ht="112.5" x14ac:dyDescent="0.2">
      <c r="A184" s="109">
        <v>183</v>
      </c>
      <c r="B184" s="41" t="s">
        <v>16</v>
      </c>
      <c r="C184" s="41">
        <v>891180084</v>
      </c>
      <c r="D184" s="41">
        <v>2</v>
      </c>
      <c r="E184" s="46" t="s">
        <v>502</v>
      </c>
      <c r="F184" s="45">
        <v>1004075903</v>
      </c>
      <c r="G184" s="42">
        <v>3</v>
      </c>
      <c r="H184" s="316" t="s">
        <v>503</v>
      </c>
      <c r="I184" s="315" t="s">
        <v>504</v>
      </c>
      <c r="J184" s="47">
        <v>41829</v>
      </c>
      <c r="K184" s="43">
        <v>7000000</v>
      </c>
      <c r="L184" s="46" t="s">
        <v>335</v>
      </c>
      <c r="M184" s="44" t="s">
        <v>336</v>
      </c>
      <c r="N184" s="44" t="s">
        <v>337</v>
      </c>
      <c r="O184" s="44" t="s">
        <v>23</v>
      </c>
      <c r="P184" s="44" t="s">
        <v>24</v>
      </c>
      <c r="Q184" s="44"/>
      <c r="R184" s="307">
        <v>59</v>
      </c>
    </row>
    <row r="185" spans="1:18" ht="90" x14ac:dyDescent="0.2">
      <c r="A185" s="109">
        <v>184</v>
      </c>
      <c r="B185" s="41" t="s">
        <v>16</v>
      </c>
      <c r="C185" s="41">
        <v>891180084</v>
      </c>
      <c r="D185" s="41">
        <v>2</v>
      </c>
      <c r="E185" s="46" t="s">
        <v>505</v>
      </c>
      <c r="F185" s="45">
        <v>37930351</v>
      </c>
      <c r="G185" s="42">
        <v>5</v>
      </c>
      <c r="H185" s="316" t="s">
        <v>506</v>
      </c>
      <c r="I185" s="315" t="s">
        <v>507</v>
      </c>
      <c r="J185" s="47">
        <v>41831</v>
      </c>
      <c r="K185" s="43">
        <v>5625000</v>
      </c>
      <c r="L185" s="46" t="s">
        <v>335</v>
      </c>
      <c r="M185" s="44" t="s">
        <v>336</v>
      </c>
      <c r="N185" s="44" t="s">
        <v>337</v>
      </c>
      <c r="O185" s="44" t="s">
        <v>23</v>
      </c>
      <c r="P185" s="44" t="s">
        <v>24</v>
      </c>
      <c r="Q185" s="44"/>
      <c r="R185" s="307">
        <v>60</v>
      </c>
    </row>
    <row r="186" spans="1:18" ht="90" x14ac:dyDescent="0.2">
      <c r="A186" s="109">
        <v>185</v>
      </c>
      <c r="B186" s="41" t="s">
        <v>16</v>
      </c>
      <c r="C186" s="41">
        <v>891180084</v>
      </c>
      <c r="D186" s="41">
        <v>2</v>
      </c>
      <c r="E186" s="46" t="s">
        <v>508</v>
      </c>
      <c r="F186" s="45">
        <v>813003616</v>
      </c>
      <c r="G186" s="42">
        <v>1</v>
      </c>
      <c r="H186" s="316" t="s">
        <v>509</v>
      </c>
      <c r="I186" s="315" t="s">
        <v>510</v>
      </c>
      <c r="J186" s="47">
        <v>41831</v>
      </c>
      <c r="K186" s="43">
        <v>5543518</v>
      </c>
      <c r="L186" s="79" t="s">
        <v>402</v>
      </c>
      <c r="M186" s="44" t="s">
        <v>336</v>
      </c>
      <c r="N186" s="44" t="s">
        <v>337</v>
      </c>
      <c r="O186" s="44" t="s">
        <v>23</v>
      </c>
      <c r="P186" s="44" t="s">
        <v>24</v>
      </c>
      <c r="Q186" s="44"/>
      <c r="R186" s="307">
        <v>61</v>
      </c>
    </row>
    <row r="187" spans="1:18" ht="56.25" x14ac:dyDescent="0.2">
      <c r="A187" s="109">
        <v>186</v>
      </c>
      <c r="B187" s="41" t="s">
        <v>16</v>
      </c>
      <c r="C187" s="41">
        <v>891180084</v>
      </c>
      <c r="D187" s="41">
        <v>2</v>
      </c>
      <c r="E187" s="46" t="s">
        <v>511</v>
      </c>
      <c r="F187" s="45">
        <v>36384296</v>
      </c>
      <c r="G187" s="42">
        <v>1</v>
      </c>
      <c r="H187" s="316" t="s">
        <v>512</v>
      </c>
      <c r="I187" s="315" t="s">
        <v>513</v>
      </c>
      <c r="J187" s="47">
        <v>41835</v>
      </c>
      <c r="K187" s="43">
        <v>3250000</v>
      </c>
      <c r="L187" s="46" t="s">
        <v>335</v>
      </c>
      <c r="M187" s="44" t="s">
        <v>336</v>
      </c>
      <c r="N187" s="44" t="s">
        <v>337</v>
      </c>
      <c r="O187" s="44" t="s">
        <v>23</v>
      </c>
      <c r="P187" s="44" t="s">
        <v>24</v>
      </c>
      <c r="Q187" s="44"/>
      <c r="R187" s="307">
        <v>62</v>
      </c>
    </row>
    <row r="188" spans="1:18" ht="56.25" x14ac:dyDescent="0.2">
      <c r="A188" s="109">
        <v>187</v>
      </c>
      <c r="B188" s="41" t="s">
        <v>16</v>
      </c>
      <c r="C188" s="41">
        <v>891180084</v>
      </c>
      <c r="D188" s="41">
        <v>2</v>
      </c>
      <c r="E188" s="46" t="s">
        <v>481</v>
      </c>
      <c r="F188" s="45">
        <v>16185096</v>
      </c>
      <c r="G188" s="42">
        <v>9</v>
      </c>
      <c r="H188" s="316" t="s">
        <v>514</v>
      </c>
      <c r="I188" s="315" t="s">
        <v>515</v>
      </c>
      <c r="J188" s="47">
        <v>41835</v>
      </c>
      <c r="K188" s="43">
        <v>4250000</v>
      </c>
      <c r="L188" s="46" t="s">
        <v>335</v>
      </c>
      <c r="M188" s="44" t="s">
        <v>336</v>
      </c>
      <c r="N188" s="44" t="s">
        <v>337</v>
      </c>
      <c r="O188" s="44" t="s">
        <v>23</v>
      </c>
      <c r="P188" s="44" t="s">
        <v>24</v>
      </c>
      <c r="Q188" s="44"/>
      <c r="R188" s="307">
        <v>63</v>
      </c>
    </row>
    <row r="189" spans="1:18" ht="67.5" x14ac:dyDescent="0.2">
      <c r="A189" s="109">
        <v>188</v>
      </c>
      <c r="B189" s="41" t="s">
        <v>16</v>
      </c>
      <c r="C189" s="41">
        <v>891180084</v>
      </c>
      <c r="D189" s="41">
        <v>2</v>
      </c>
      <c r="E189" s="46" t="s">
        <v>516</v>
      </c>
      <c r="F189" s="45">
        <v>860504354</v>
      </c>
      <c r="G189" s="42">
        <v>6</v>
      </c>
      <c r="H189" s="316" t="s">
        <v>517</v>
      </c>
      <c r="I189" s="315" t="s">
        <v>518</v>
      </c>
      <c r="J189" s="47">
        <v>41836</v>
      </c>
      <c r="K189" s="43">
        <v>14617998</v>
      </c>
      <c r="L189" s="46" t="s">
        <v>335</v>
      </c>
      <c r="M189" s="44" t="s">
        <v>336</v>
      </c>
      <c r="N189" s="44" t="s">
        <v>337</v>
      </c>
      <c r="O189" s="44" t="s">
        <v>23</v>
      </c>
      <c r="P189" s="44" t="s">
        <v>24</v>
      </c>
      <c r="Q189" s="44"/>
      <c r="R189" s="307">
        <v>64</v>
      </c>
    </row>
    <row r="190" spans="1:18" ht="56.25" x14ac:dyDescent="0.2">
      <c r="A190" s="109">
        <v>189</v>
      </c>
      <c r="B190" s="41" t="s">
        <v>16</v>
      </c>
      <c r="C190" s="41">
        <v>891180084</v>
      </c>
      <c r="D190" s="41">
        <v>2</v>
      </c>
      <c r="E190" s="46" t="s">
        <v>338</v>
      </c>
      <c r="F190" s="45">
        <v>7714642</v>
      </c>
      <c r="G190" s="42">
        <v>9</v>
      </c>
      <c r="H190" s="316" t="s">
        <v>519</v>
      </c>
      <c r="I190" s="315" t="s">
        <v>520</v>
      </c>
      <c r="J190" s="47">
        <v>41838</v>
      </c>
      <c r="K190" s="43">
        <v>9000000</v>
      </c>
      <c r="L190" s="46" t="s">
        <v>335</v>
      </c>
      <c r="M190" s="44" t="s">
        <v>336</v>
      </c>
      <c r="N190" s="44" t="s">
        <v>337</v>
      </c>
      <c r="O190" s="44" t="s">
        <v>23</v>
      </c>
      <c r="P190" s="44" t="s">
        <v>24</v>
      </c>
      <c r="Q190" s="44"/>
      <c r="R190" s="307">
        <v>65</v>
      </c>
    </row>
    <row r="191" spans="1:18" ht="112.5" x14ac:dyDescent="0.2">
      <c r="A191" s="109">
        <v>190</v>
      </c>
      <c r="B191" s="41" t="s">
        <v>16</v>
      </c>
      <c r="C191" s="41">
        <v>891180084</v>
      </c>
      <c r="D191" s="41">
        <v>2</v>
      </c>
      <c r="E191" s="46" t="s">
        <v>521</v>
      </c>
      <c r="F191" s="45">
        <v>7719841</v>
      </c>
      <c r="G191" s="42">
        <v>0</v>
      </c>
      <c r="H191" s="316" t="s">
        <v>522</v>
      </c>
      <c r="I191" s="315" t="s">
        <v>523</v>
      </c>
      <c r="J191" s="47">
        <v>41837</v>
      </c>
      <c r="K191" s="43">
        <v>10000000</v>
      </c>
      <c r="L191" s="46" t="s">
        <v>335</v>
      </c>
      <c r="M191" s="44" t="s">
        <v>336</v>
      </c>
      <c r="N191" s="44" t="s">
        <v>337</v>
      </c>
      <c r="O191" s="44" t="s">
        <v>23</v>
      </c>
      <c r="P191" s="44" t="s">
        <v>24</v>
      </c>
      <c r="Q191" s="44"/>
      <c r="R191" s="307">
        <v>66</v>
      </c>
    </row>
    <row r="192" spans="1:18" ht="67.5" x14ac:dyDescent="0.2">
      <c r="A192" s="109">
        <v>191</v>
      </c>
      <c r="B192" s="41" t="s">
        <v>16</v>
      </c>
      <c r="C192" s="41">
        <v>891180084</v>
      </c>
      <c r="D192" s="41">
        <v>2</v>
      </c>
      <c r="E192" s="46" t="s">
        <v>524</v>
      </c>
      <c r="F192" s="45">
        <v>800154368</v>
      </c>
      <c r="G192" s="42">
        <v>8</v>
      </c>
      <c r="H192" s="316" t="s">
        <v>525</v>
      </c>
      <c r="I192" s="315" t="s">
        <v>526</v>
      </c>
      <c r="J192" s="47">
        <v>41838</v>
      </c>
      <c r="K192" s="43">
        <v>12799325</v>
      </c>
      <c r="L192" s="79" t="s">
        <v>402</v>
      </c>
      <c r="M192" s="44" t="s">
        <v>336</v>
      </c>
      <c r="N192" s="44" t="s">
        <v>337</v>
      </c>
      <c r="O192" s="44" t="s">
        <v>23</v>
      </c>
      <c r="P192" s="44" t="s">
        <v>24</v>
      </c>
      <c r="Q192" s="44"/>
      <c r="R192" s="307">
        <v>67</v>
      </c>
    </row>
    <row r="193" spans="1:18" ht="78.75" x14ac:dyDescent="0.2">
      <c r="A193" s="109">
        <v>192</v>
      </c>
      <c r="B193" s="41" t="s">
        <v>16</v>
      </c>
      <c r="C193" s="41">
        <v>891180084</v>
      </c>
      <c r="D193" s="41">
        <v>2</v>
      </c>
      <c r="E193" s="46" t="s">
        <v>527</v>
      </c>
      <c r="F193" s="45">
        <v>1075212711</v>
      </c>
      <c r="G193" s="42">
        <v>2</v>
      </c>
      <c r="H193" s="316" t="s">
        <v>528</v>
      </c>
      <c r="I193" s="315" t="s">
        <v>529</v>
      </c>
      <c r="J193" s="47">
        <v>41838</v>
      </c>
      <c r="K193" s="43">
        <v>6500000</v>
      </c>
      <c r="L193" s="46" t="s">
        <v>335</v>
      </c>
      <c r="M193" s="44" t="s">
        <v>336</v>
      </c>
      <c r="N193" s="44" t="s">
        <v>337</v>
      </c>
      <c r="O193" s="44" t="s">
        <v>23</v>
      </c>
      <c r="P193" s="44" t="s">
        <v>24</v>
      </c>
      <c r="Q193" s="44"/>
      <c r="R193" s="307">
        <v>68</v>
      </c>
    </row>
    <row r="194" spans="1:18" ht="67.5" x14ac:dyDescent="0.2">
      <c r="A194" s="109">
        <v>193</v>
      </c>
      <c r="B194" s="41" t="s">
        <v>16</v>
      </c>
      <c r="C194" s="41">
        <v>891180084</v>
      </c>
      <c r="D194" s="41">
        <v>2</v>
      </c>
      <c r="E194" s="46" t="s">
        <v>530</v>
      </c>
      <c r="F194" s="45">
        <v>12211150</v>
      </c>
      <c r="G194" s="42">
        <v>6</v>
      </c>
      <c r="H194" s="46" t="s">
        <v>531</v>
      </c>
      <c r="I194" s="315" t="s">
        <v>532</v>
      </c>
      <c r="J194" s="47">
        <v>41838</v>
      </c>
      <c r="K194" s="43">
        <v>7800000</v>
      </c>
      <c r="L194" s="46" t="s">
        <v>335</v>
      </c>
      <c r="M194" s="44" t="s">
        <v>336</v>
      </c>
      <c r="N194" s="44" t="s">
        <v>337</v>
      </c>
      <c r="O194" s="44" t="s">
        <v>23</v>
      </c>
      <c r="P194" s="44" t="s">
        <v>24</v>
      </c>
      <c r="Q194" s="44"/>
      <c r="R194" s="307">
        <v>69</v>
      </c>
    </row>
    <row r="195" spans="1:18" ht="67.5" x14ac:dyDescent="0.2">
      <c r="A195" s="109">
        <v>194</v>
      </c>
      <c r="B195" s="41" t="s">
        <v>16</v>
      </c>
      <c r="C195" s="41">
        <v>891180084</v>
      </c>
      <c r="D195" s="41">
        <v>2</v>
      </c>
      <c r="E195" s="46" t="s">
        <v>533</v>
      </c>
      <c r="F195" s="45">
        <v>12098693</v>
      </c>
      <c r="G195" s="42">
        <v>9</v>
      </c>
      <c r="H195" s="46" t="s">
        <v>534</v>
      </c>
      <c r="I195" s="315" t="s">
        <v>535</v>
      </c>
      <c r="J195" s="47">
        <v>41844</v>
      </c>
      <c r="K195" s="43">
        <v>4500000</v>
      </c>
      <c r="L195" s="79" t="s">
        <v>402</v>
      </c>
      <c r="M195" s="44" t="s">
        <v>336</v>
      </c>
      <c r="N195" s="44" t="s">
        <v>337</v>
      </c>
      <c r="O195" s="44" t="s">
        <v>23</v>
      </c>
      <c r="P195" s="44" t="s">
        <v>24</v>
      </c>
      <c r="Q195" s="44"/>
      <c r="R195" s="307">
        <v>70</v>
      </c>
    </row>
    <row r="196" spans="1:18" ht="157.5" x14ac:dyDescent="0.2">
      <c r="A196" s="109">
        <v>195</v>
      </c>
      <c r="B196" s="41" t="s">
        <v>16</v>
      </c>
      <c r="C196" s="41">
        <v>891180084</v>
      </c>
      <c r="D196" s="41">
        <v>2</v>
      </c>
      <c r="E196" s="46" t="s">
        <v>536</v>
      </c>
      <c r="F196" s="45">
        <v>830024737</v>
      </c>
      <c r="G196" s="42">
        <v>4</v>
      </c>
      <c r="H196" s="46" t="s">
        <v>537</v>
      </c>
      <c r="I196" s="81" t="s">
        <v>538</v>
      </c>
      <c r="J196" s="47">
        <v>41849</v>
      </c>
      <c r="K196" s="43">
        <v>2478920</v>
      </c>
      <c r="L196" s="79" t="s">
        <v>402</v>
      </c>
      <c r="M196" s="44" t="s">
        <v>336</v>
      </c>
      <c r="N196" s="44" t="s">
        <v>337</v>
      </c>
      <c r="O196" s="44" t="s">
        <v>23</v>
      </c>
      <c r="P196" s="44" t="s">
        <v>24</v>
      </c>
      <c r="Q196" s="44"/>
      <c r="R196" s="307">
        <v>71</v>
      </c>
    </row>
    <row r="197" spans="1:18" ht="33.75" x14ac:dyDescent="0.2">
      <c r="A197" s="109">
        <v>196</v>
      </c>
      <c r="B197" s="41" t="s">
        <v>16</v>
      </c>
      <c r="C197" s="41">
        <v>891180084</v>
      </c>
      <c r="D197" s="41">
        <v>2</v>
      </c>
      <c r="E197" s="46" t="s">
        <v>539</v>
      </c>
      <c r="F197" s="45">
        <v>813010144</v>
      </c>
      <c r="G197" s="42">
        <v>4</v>
      </c>
      <c r="H197" s="46" t="s">
        <v>540</v>
      </c>
      <c r="I197" s="81" t="s">
        <v>541</v>
      </c>
      <c r="J197" s="47">
        <v>41851</v>
      </c>
      <c r="K197" s="43">
        <v>3161000</v>
      </c>
      <c r="L197" s="79" t="s">
        <v>402</v>
      </c>
      <c r="M197" s="44" t="s">
        <v>336</v>
      </c>
      <c r="N197" s="44" t="s">
        <v>337</v>
      </c>
      <c r="O197" s="44" t="s">
        <v>23</v>
      </c>
      <c r="P197" s="44" t="s">
        <v>24</v>
      </c>
      <c r="Q197" s="44"/>
      <c r="R197" s="307">
        <v>72</v>
      </c>
    </row>
    <row r="198" spans="1:18" ht="67.5" x14ac:dyDescent="0.2">
      <c r="A198" s="109">
        <v>197</v>
      </c>
      <c r="B198" s="41" t="s">
        <v>16</v>
      </c>
      <c r="C198" s="41">
        <v>891180084</v>
      </c>
      <c r="D198" s="41">
        <v>2</v>
      </c>
      <c r="E198" s="46" t="s">
        <v>542</v>
      </c>
      <c r="F198" s="45">
        <v>1075262130</v>
      </c>
      <c r="G198" s="42">
        <v>7</v>
      </c>
      <c r="H198" s="46" t="s">
        <v>543</v>
      </c>
      <c r="I198" s="81" t="s">
        <v>544</v>
      </c>
      <c r="J198" s="47">
        <v>41851</v>
      </c>
      <c r="K198" s="43">
        <v>5000000</v>
      </c>
      <c r="L198" s="46" t="s">
        <v>335</v>
      </c>
      <c r="M198" s="44" t="s">
        <v>336</v>
      </c>
      <c r="N198" s="44" t="s">
        <v>337</v>
      </c>
      <c r="O198" s="44" t="s">
        <v>23</v>
      </c>
      <c r="P198" s="44" t="s">
        <v>24</v>
      </c>
      <c r="Q198" s="44"/>
      <c r="R198" s="307">
        <v>73</v>
      </c>
    </row>
    <row r="199" spans="1:18" ht="45" x14ac:dyDescent="0.2">
      <c r="A199" s="109">
        <v>198</v>
      </c>
      <c r="B199" s="41" t="s">
        <v>16</v>
      </c>
      <c r="C199" s="41">
        <v>891180084</v>
      </c>
      <c r="D199" s="41">
        <v>2</v>
      </c>
      <c r="E199" s="46" t="s">
        <v>545</v>
      </c>
      <c r="F199" s="45">
        <v>1079177716</v>
      </c>
      <c r="G199" s="42">
        <v>3</v>
      </c>
      <c r="H199" s="46" t="s">
        <v>546</v>
      </c>
      <c r="I199" s="81" t="s">
        <v>547</v>
      </c>
      <c r="J199" s="47">
        <v>41851</v>
      </c>
      <c r="K199" s="43">
        <v>6000000</v>
      </c>
      <c r="L199" s="46" t="s">
        <v>335</v>
      </c>
      <c r="M199" s="44" t="s">
        <v>336</v>
      </c>
      <c r="N199" s="44" t="s">
        <v>337</v>
      </c>
      <c r="O199" s="44" t="s">
        <v>23</v>
      </c>
      <c r="P199" s="44" t="s">
        <v>24</v>
      </c>
      <c r="Q199" s="44"/>
      <c r="R199" s="307">
        <v>74</v>
      </c>
    </row>
    <row r="200" spans="1:18" ht="45" x14ac:dyDescent="0.2">
      <c r="A200" s="109">
        <v>199</v>
      </c>
      <c r="B200" s="41" t="s">
        <v>16</v>
      </c>
      <c r="C200" s="41">
        <v>891180084</v>
      </c>
      <c r="D200" s="41">
        <v>2</v>
      </c>
      <c r="E200" s="46" t="s">
        <v>548</v>
      </c>
      <c r="F200" s="45">
        <v>36306943</v>
      </c>
      <c r="G200" s="42">
        <v>6</v>
      </c>
      <c r="H200" s="46" t="s">
        <v>549</v>
      </c>
      <c r="I200" s="81" t="s">
        <v>550</v>
      </c>
      <c r="J200" s="47">
        <v>41851</v>
      </c>
      <c r="K200" s="43">
        <v>7750000</v>
      </c>
      <c r="L200" s="46" t="s">
        <v>335</v>
      </c>
      <c r="M200" s="44" t="s">
        <v>336</v>
      </c>
      <c r="N200" s="44" t="s">
        <v>337</v>
      </c>
      <c r="O200" s="44" t="s">
        <v>23</v>
      </c>
      <c r="P200" s="44" t="s">
        <v>24</v>
      </c>
      <c r="Q200" s="44"/>
      <c r="R200" s="307">
        <v>75</v>
      </c>
    </row>
    <row r="201" spans="1:18" ht="33.75" x14ac:dyDescent="0.2">
      <c r="A201" s="109">
        <v>200</v>
      </c>
      <c r="B201" s="41" t="s">
        <v>16</v>
      </c>
      <c r="C201" s="41">
        <v>891180084</v>
      </c>
      <c r="D201" s="41">
        <v>2</v>
      </c>
      <c r="E201" s="46" t="s">
        <v>551</v>
      </c>
      <c r="F201" s="45">
        <v>7726738</v>
      </c>
      <c r="G201" s="42">
        <v>9</v>
      </c>
      <c r="H201" s="46" t="s">
        <v>552</v>
      </c>
      <c r="I201" s="81" t="s">
        <v>553</v>
      </c>
      <c r="J201" s="47">
        <v>41851</v>
      </c>
      <c r="K201" s="43">
        <v>1010000</v>
      </c>
      <c r="L201" s="46" t="s">
        <v>335</v>
      </c>
      <c r="M201" s="44" t="s">
        <v>336</v>
      </c>
      <c r="N201" s="44" t="s">
        <v>337</v>
      </c>
      <c r="O201" s="44" t="s">
        <v>23</v>
      </c>
      <c r="P201" s="44" t="s">
        <v>24</v>
      </c>
      <c r="Q201" s="44"/>
      <c r="R201" s="307">
        <v>76</v>
      </c>
    </row>
    <row r="202" spans="1:18" ht="56.25" x14ac:dyDescent="0.2">
      <c r="A202" s="109">
        <v>201</v>
      </c>
      <c r="B202" s="41" t="s">
        <v>16</v>
      </c>
      <c r="C202" s="41">
        <v>891180084</v>
      </c>
      <c r="D202" s="41">
        <v>2</v>
      </c>
      <c r="E202" s="46" t="s">
        <v>554</v>
      </c>
      <c r="F202" s="45">
        <v>1075220001</v>
      </c>
      <c r="G202" s="42">
        <v>5</v>
      </c>
      <c r="H202" s="46" t="s">
        <v>555</v>
      </c>
      <c r="I202" s="81" t="s">
        <v>556</v>
      </c>
      <c r="J202" s="47">
        <v>41851</v>
      </c>
      <c r="K202" s="43">
        <v>3750000</v>
      </c>
      <c r="L202" s="46" t="s">
        <v>335</v>
      </c>
      <c r="M202" s="44" t="s">
        <v>336</v>
      </c>
      <c r="N202" s="44" t="s">
        <v>337</v>
      </c>
      <c r="O202" s="44" t="s">
        <v>23</v>
      </c>
      <c r="P202" s="44" t="s">
        <v>24</v>
      </c>
      <c r="Q202" s="44"/>
      <c r="R202" s="307">
        <v>77</v>
      </c>
    </row>
    <row r="203" spans="1:18" ht="67.5" x14ac:dyDescent="0.2">
      <c r="A203" s="109">
        <v>202</v>
      </c>
      <c r="B203" s="41" t="s">
        <v>16</v>
      </c>
      <c r="C203" s="41">
        <v>891180084</v>
      </c>
      <c r="D203" s="41">
        <v>2</v>
      </c>
      <c r="E203" s="46" t="s">
        <v>557</v>
      </c>
      <c r="F203" s="45">
        <v>7712669</v>
      </c>
      <c r="G203" s="42">
        <v>8</v>
      </c>
      <c r="H203" s="46" t="s">
        <v>558</v>
      </c>
      <c r="I203" s="81" t="s">
        <v>559</v>
      </c>
      <c r="J203" s="47">
        <v>41851</v>
      </c>
      <c r="K203" s="43">
        <v>9500000</v>
      </c>
      <c r="L203" s="46" t="s">
        <v>335</v>
      </c>
      <c r="M203" s="44" t="s">
        <v>336</v>
      </c>
      <c r="N203" s="44" t="s">
        <v>337</v>
      </c>
      <c r="O203" s="44" t="s">
        <v>23</v>
      </c>
      <c r="P203" s="44" t="s">
        <v>24</v>
      </c>
      <c r="Q203" s="44"/>
      <c r="R203" s="307">
        <v>78</v>
      </c>
    </row>
    <row r="204" spans="1:18" ht="67.5" x14ac:dyDescent="0.2">
      <c r="A204" s="109">
        <v>203</v>
      </c>
      <c r="B204" s="41" t="s">
        <v>16</v>
      </c>
      <c r="C204" s="41">
        <v>891180084</v>
      </c>
      <c r="D204" s="41">
        <v>2</v>
      </c>
      <c r="E204" s="46" t="s">
        <v>560</v>
      </c>
      <c r="F204" s="45">
        <v>1075254044</v>
      </c>
      <c r="G204" s="42">
        <v>8</v>
      </c>
      <c r="H204" s="46" t="s">
        <v>561</v>
      </c>
      <c r="I204" s="81" t="s">
        <v>562</v>
      </c>
      <c r="J204" s="47">
        <v>41851</v>
      </c>
      <c r="K204" s="43">
        <v>2400000</v>
      </c>
      <c r="L204" s="46" t="s">
        <v>335</v>
      </c>
      <c r="M204" s="44" t="s">
        <v>336</v>
      </c>
      <c r="N204" s="44" t="s">
        <v>337</v>
      </c>
      <c r="O204" s="44" t="s">
        <v>23</v>
      </c>
      <c r="P204" s="44" t="s">
        <v>24</v>
      </c>
      <c r="Q204" s="44"/>
      <c r="R204" s="307">
        <v>79</v>
      </c>
    </row>
    <row r="205" spans="1:18" ht="101.25" x14ac:dyDescent="0.2">
      <c r="A205" s="109">
        <v>204</v>
      </c>
      <c r="B205" s="41" t="s">
        <v>16</v>
      </c>
      <c r="C205" s="41">
        <v>891180084</v>
      </c>
      <c r="D205" s="41">
        <v>2</v>
      </c>
      <c r="E205" s="46" t="s">
        <v>563</v>
      </c>
      <c r="F205" s="45">
        <v>19370044</v>
      </c>
      <c r="G205" s="42">
        <v>1</v>
      </c>
      <c r="H205" s="46" t="s">
        <v>564</v>
      </c>
      <c r="I205" s="81" t="s">
        <v>565</v>
      </c>
      <c r="J205" s="47">
        <v>41851</v>
      </c>
      <c r="K205" s="43">
        <v>16000000</v>
      </c>
      <c r="L205" s="46" t="s">
        <v>335</v>
      </c>
      <c r="M205" s="44" t="s">
        <v>336</v>
      </c>
      <c r="N205" s="44" t="s">
        <v>337</v>
      </c>
      <c r="O205" s="44" t="s">
        <v>23</v>
      </c>
      <c r="P205" s="44" t="s">
        <v>24</v>
      </c>
      <c r="Q205" s="44"/>
      <c r="R205" s="307">
        <v>80</v>
      </c>
    </row>
    <row r="206" spans="1:18" ht="45" x14ac:dyDescent="0.2">
      <c r="A206" s="109">
        <v>205</v>
      </c>
      <c r="B206" s="41" t="s">
        <v>16</v>
      </c>
      <c r="C206" s="41">
        <v>891180084</v>
      </c>
      <c r="D206" s="41">
        <v>2</v>
      </c>
      <c r="E206" s="46" t="s">
        <v>566</v>
      </c>
      <c r="F206" s="45">
        <v>1075231869</v>
      </c>
      <c r="G206" s="42">
        <v>8</v>
      </c>
      <c r="H206" s="46" t="s">
        <v>567</v>
      </c>
      <c r="I206" s="81" t="s">
        <v>568</v>
      </c>
      <c r="J206" s="47">
        <v>41851</v>
      </c>
      <c r="K206" s="43">
        <v>6000000</v>
      </c>
      <c r="L206" s="46" t="s">
        <v>335</v>
      </c>
      <c r="M206" s="44" t="s">
        <v>336</v>
      </c>
      <c r="N206" s="44" t="s">
        <v>337</v>
      </c>
      <c r="O206" s="44" t="s">
        <v>23</v>
      </c>
      <c r="P206" s="44" t="s">
        <v>24</v>
      </c>
      <c r="Q206" s="44"/>
      <c r="R206" s="307">
        <v>81</v>
      </c>
    </row>
    <row r="207" spans="1:18" ht="45" x14ac:dyDescent="0.2">
      <c r="A207" s="109">
        <v>206</v>
      </c>
      <c r="B207" s="41" t="s">
        <v>16</v>
      </c>
      <c r="C207" s="41">
        <v>891180084</v>
      </c>
      <c r="D207" s="41">
        <v>2</v>
      </c>
      <c r="E207" s="46" t="s">
        <v>569</v>
      </c>
      <c r="F207" s="45">
        <v>79756768</v>
      </c>
      <c r="G207" s="42">
        <v>1</v>
      </c>
      <c r="H207" s="46" t="s">
        <v>570</v>
      </c>
      <c r="I207" s="81" t="s">
        <v>571</v>
      </c>
      <c r="J207" s="47">
        <v>41851</v>
      </c>
      <c r="K207" s="43">
        <v>8000000</v>
      </c>
      <c r="L207" s="46" t="s">
        <v>335</v>
      </c>
      <c r="M207" s="44" t="s">
        <v>336</v>
      </c>
      <c r="N207" s="44" t="s">
        <v>337</v>
      </c>
      <c r="O207" s="44" t="s">
        <v>23</v>
      </c>
      <c r="P207" s="44" t="s">
        <v>24</v>
      </c>
      <c r="Q207" s="44"/>
      <c r="R207" s="307">
        <v>82</v>
      </c>
    </row>
    <row r="208" spans="1:18" ht="33.75" x14ac:dyDescent="0.2">
      <c r="A208" s="109">
        <v>207</v>
      </c>
      <c r="B208" s="41" t="s">
        <v>16</v>
      </c>
      <c r="C208" s="41">
        <v>891180084</v>
      </c>
      <c r="D208" s="41">
        <v>2</v>
      </c>
      <c r="E208" s="46" t="s">
        <v>572</v>
      </c>
      <c r="F208" s="45">
        <v>55068553</v>
      </c>
      <c r="G208" s="42">
        <v>4</v>
      </c>
      <c r="H208" s="46" t="s">
        <v>573</v>
      </c>
      <c r="I208" s="81" t="s">
        <v>574</v>
      </c>
      <c r="J208" s="47">
        <v>41851</v>
      </c>
      <c r="K208" s="43">
        <v>7000000</v>
      </c>
      <c r="L208" s="46" t="s">
        <v>335</v>
      </c>
      <c r="M208" s="44" t="s">
        <v>336</v>
      </c>
      <c r="N208" s="44" t="s">
        <v>337</v>
      </c>
      <c r="O208" s="44" t="s">
        <v>23</v>
      </c>
      <c r="P208" s="44" t="s">
        <v>24</v>
      </c>
      <c r="Q208" s="44"/>
      <c r="R208" s="307">
        <v>83</v>
      </c>
    </row>
    <row r="209" spans="1:18" ht="67.5" x14ac:dyDescent="0.2">
      <c r="A209" s="109">
        <v>208</v>
      </c>
      <c r="B209" s="41" t="s">
        <v>16</v>
      </c>
      <c r="C209" s="41">
        <v>891180084</v>
      </c>
      <c r="D209" s="41">
        <v>2</v>
      </c>
      <c r="E209" s="46" t="s">
        <v>575</v>
      </c>
      <c r="F209" s="45">
        <v>860536024</v>
      </c>
      <c r="G209" s="42">
        <v>8</v>
      </c>
      <c r="H209" s="46" t="s">
        <v>576</v>
      </c>
      <c r="I209" s="81" t="s">
        <v>577</v>
      </c>
      <c r="J209" s="47">
        <v>41851</v>
      </c>
      <c r="K209" s="43">
        <v>5374280</v>
      </c>
      <c r="L209" s="79" t="s">
        <v>402</v>
      </c>
      <c r="M209" s="44" t="s">
        <v>336</v>
      </c>
      <c r="N209" s="44" t="s">
        <v>337</v>
      </c>
      <c r="O209" s="44" t="s">
        <v>23</v>
      </c>
      <c r="P209" s="44" t="s">
        <v>24</v>
      </c>
      <c r="Q209" s="44"/>
      <c r="R209" s="307">
        <v>84</v>
      </c>
    </row>
    <row r="210" spans="1:18" ht="45" x14ac:dyDescent="0.2">
      <c r="A210" s="109">
        <v>209</v>
      </c>
      <c r="B210" s="41" t="s">
        <v>16</v>
      </c>
      <c r="C210" s="41">
        <v>891180084</v>
      </c>
      <c r="D210" s="41">
        <v>2</v>
      </c>
      <c r="E210" s="46" t="s">
        <v>356</v>
      </c>
      <c r="F210" s="45">
        <v>7726591</v>
      </c>
      <c r="G210" s="42">
        <v>3</v>
      </c>
      <c r="H210" s="46" t="s">
        <v>578</v>
      </c>
      <c r="I210" s="81" t="s">
        <v>579</v>
      </c>
      <c r="J210" s="47">
        <v>41851</v>
      </c>
      <c r="K210" s="43">
        <v>23200000</v>
      </c>
      <c r="L210" s="46" t="s">
        <v>335</v>
      </c>
      <c r="M210" s="44" t="s">
        <v>336</v>
      </c>
      <c r="N210" s="44" t="s">
        <v>337</v>
      </c>
      <c r="O210" s="44" t="s">
        <v>23</v>
      </c>
      <c r="P210" s="44" t="s">
        <v>24</v>
      </c>
      <c r="Q210" s="44"/>
      <c r="R210" s="307">
        <v>85</v>
      </c>
    </row>
    <row r="211" spans="1:18" ht="90" x14ac:dyDescent="0.2">
      <c r="A211" s="109">
        <v>210</v>
      </c>
      <c r="B211" s="41" t="s">
        <v>16</v>
      </c>
      <c r="C211" s="41">
        <v>891180084</v>
      </c>
      <c r="D211" s="41">
        <v>2</v>
      </c>
      <c r="E211" s="46" t="s">
        <v>580</v>
      </c>
      <c r="F211" s="45">
        <v>26579455</v>
      </c>
      <c r="G211" s="42">
        <v>8</v>
      </c>
      <c r="H211" s="46" t="s">
        <v>581</v>
      </c>
      <c r="I211" s="81" t="s">
        <v>582</v>
      </c>
      <c r="J211" s="47">
        <v>41851</v>
      </c>
      <c r="K211" s="43">
        <v>4800000</v>
      </c>
      <c r="L211" s="46" t="s">
        <v>335</v>
      </c>
      <c r="M211" s="44" t="s">
        <v>336</v>
      </c>
      <c r="N211" s="44" t="s">
        <v>337</v>
      </c>
      <c r="O211" s="44" t="s">
        <v>23</v>
      </c>
      <c r="P211" s="44" t="s">
        <v>24</v>
      </c>
      <c r="Q211" s="44"/>
      <c r="R211" s="307">
        <v>86</v>
      </c>
    </row>
    <row r="212" spans="1:18" ht="56.25" x14ac:dyDescent="0.2">
      <c r="A212" s="109">
        <v>211</v>
      </c>
      <c r="B212" s="41" t="s">
        <v>16</v>
      </c>
      <c r="C212" s="41">
        <v>891180084</v>
      </c>
      <c r="D212" s="41">
        <v>2</v>
      </c>
      <c r="E212" s="46" t="s">
        <v>583</v>
      </c>
      <c r="F212" s="45">
        <v>1075251263</v>
      </c>
      <c r="G212" s="42">
        <v>0</v>
      </c>
      <c r="H212" s="46" t="s">
        <v>584</v>
      </c>
      <c r="I212" s="81" t="s">
        <v>585</v>
      </c>
      <c r="J212" s="47">
        <v>41851</v>
      </c>
      <c r="K212" s="43">
        <v>2480000</v>
      </c>
      <c r="L212" s="46" t="s">
        <v>335</v>
      </c>
      <c r="M212" s="44" t="s">
        <v>336</v>
      </c>
      <c r="N212" s="44" t="s">
        <v>337</v>
      </c>
      <c r="O212" s="44" t="s">
        <v>23</v>
      </c>
      <c r="P212" s="44" t="s">
        <v>24</v>
      </c>
      <c r="Q212" s="44"/>
      <c r="R212" s="307">
        <v>87</v>
      </c>
    </row>
    <row r="213" spans="1:18" ht="56.25" x14ac:dyDescent="0.2">
      <c r="A213" s="109">
        <v>212</v>
      </c>
      <c r="B213" s="41" t="s">
        <v>16</v>
      </c>
      <c r="C213" s="41">
        <v>891180084</v>
      </c>
      <c r="D213" s="41">
        <v>2</v>
      </c>
      <c r="E213" s="46" t="s">
        <v>586</v>
      </c>
      <c r="F213" s="45">
        <v>1075237797</v>
      </c>
      <c r="G213" s="42">
        <v>3</v>
      </c>
      <c r="H213" s="46" t="s">
        <v>587</v>
      </c>
      <c r="I213" s="81" t="s">
        <v>588</v>
      </c>
      <c r="J213" s="47">
        <v>41851</v>
      </c>
      <c r="K213" s="43">
        <v>1700000</v>
      </c>
      <c r="L213" s="46" t="s">
        <v>335</v>
      </c>
      <c r="M213" s="44" t="s">
        <v>336</v>
      </c>
      <c r="N213" s="44" t="s">
        <v>337</v>
      </c>
      <c r="O213" s="44" t="s">
        <v>23</v>
      </c>
      <c r="P213" s="44" t="s">
        <v>24</v>
      </c>
      <c r="Q213" s="44"/>
      <c r="R213" s="307">
        <v>88</v>
      </c>
    </row>
    <row r="214" spans="1:18" ht="78.75" x14ac:dyDescent="0.2">
      <c r="A214" s="109">
        <v>213</v>
      </c>
      <c r="B214" s="41" t="s">
        <v>16</v>
      </c>
      <c r="C214" s="41">
        <v>891180084</v>
      </c>
      <c r="D214" s="41">
        <v>2</v>
      </c>
      <c r="E214" s="46" t="s">
        <v>589</v>
      </c>
      <c r="F214" s="45">
        <v>1079177630</v>
      </c>
      <c r="G214" s="42">
        <v>9</v>
      </c>
      <c r="H214" s="46" t="s">
        <v>590</v>
      </c>
      <c r="I214" s="81" t="s">
        <v>591</v>
      </c>
      <c r="J214" s="47">
        <v>41851</v>
      </c>
      <c r="K214" s="43">
        <v>2100000</v>
      </c>
      <c r="L214" s="46" t="s">
        <v>335</v>
      </c>
      <c r="M214" s="44" t="s">
        <v>336</v>
      </c>
      <c r="N214" s="44" t="s">
        <v>337</v>
      </c>
      <c r="O214" s="44" t="s">
        <v>23</v>
      </c>
      <c r="P214" s="44" t="s">
        <v>24</v>
      </c>
      <c r="Q214" s="44"/>
      <c r="R214" s="307">
        <v>89</v>
      </c>
    </row>
    <row r="215" spans="1:18" ht="90" x14ac:dyDescent="0.2">
      <c r="A215" s="109">
        <v>214</v>
      </c>
      <c r="B215" s="41" t="s">
        <v>16</v>
      </c>
      <c r="C215" s="41">
        <v>891180084</v>
      </c>
      <c r="D215" s="41">
        <v>2</v>
      </c>
      <c r="E215" s="46" t="s">
        <v>592</v>
      </c>
      <c r="F215" s="45">
        <v>1075253989</v>
      </c>
      <c r="G215" s="42">
        <v>8</v>
      </c>
      <c r="H215" s="46" t="s">
        <v>593</v>
      </c>
      <c r="I215" s="81" t="s">
        <v>594</v>
      </c>
      <c r="J215" s="47">
        <v>41851</v>
      </c>
      <c r="K215" s="43">
        <v>4000000</v>
      </c>
      <c r="L215" s="46" t="s">
        <v>335</v>
      </c>
      <c r="M215" s="44" t="s">
        <v>336</v>
      </c>
      <c r="N215" s="44" t="s">
        <v>337</v>
      </c>
      <c r="O215" s="44" t="s">
        <v>23</v>
      </c>
      <c r="P215" s="44" t="s">
        <v>24</v>
      </c>
      <c r="Q215" s="44"/>
      <c r="R215" s="307">
        <v>90</v>
      </c>
    </row>
    <row r="216" spans="1:18" ht="101.25" x14ac:dyDescent="0.2">
      <c r="A216" s="109">
        <v>215</v>
      </c>
      <c r="B216" s="41" t="s">
        <v>16</v>
      </c>
      <c r="C216" s="41">
        <v>891180084</v>
      </c>
      <c r="D216" s="41">
        <v>2</v>
      </c>
      <c r="E216" s="46" t="s">
        <v>595</v>
      </c>
      <c r="F216" s="45">
        <v>7728544</v>
      </c>
      <c r="G216" s="42">
        <v>6</v>
      </c>
      <c r="H216" s="46" t="s">
        <v>596</v>
      </c>
      <c r="I216" s="81" t="s">
        <v>597</v>
      </c>
      <c r="J216" s="47">
        <v>41851</v>
      </c>
      <c r="K216" s="43">
        <v>4500000</v>
      </c>
      <c r="L216" s="46" t="s">
        <v>335</v>
      </c>
      <c r="M216" s="44" t="s">
        <v>336</v>
      </c>
      <c r="N216" s="44" t="s">
        <v>337</v>
      </c>
      <c r="O216" s="44" t="s">
        <v>23</v>
      </c>
      <c r="P216" s="44" t="s">
        <v>24</v>
      </c>
      <c r="Q216" s="44"/>
      <c r="R216" s="307">
        <v>91</v>
      </c>
    </row>
    <row r="217" spans="1:18" ht="112.5" x14ac:dyDescent="0.2">
      <c r="A217" s="109">
        <v>216</v>
      </c>
      <c r="B217" s="41" t="s">
        <v>16</v>
      </c>
      <c r="C217" s="41">
        <v>891180084</v>
      </c>
      <c r="D217" s="41">
        <v>2</v>
      </c>
      <c r="E217" s="46" t="s">
        <v>598</v>
      </c>
      <c r="F217" s="45">
        <v>1032434051</v>
      </c>
      <c r="G217" s="42">
        <v>6</v>
      </c>
      <c r="H217" s="46" t="s">
        <v>599</v>
      </c>
      <c r="I217" s="81" t="s">
        <v>600</v>
      </c>
      <c r="J217" s="47">
        <v>41851</v>
      </c>
      <c r="K217" s="43">
        <v>11600000</v>
      </c>
      <c r="L217" s="46" t="s">
        <v>335</v>
      </c>
      <c r="M217" s="44" t="s">
        <v>336</v>
      </c>
      <c r="N217" s="44" t="s">
        <v>337</v>
      </c>
      <c r="O217" s="44" t="s">
        <v>23</v>
      </c>
      <c r="P217" s="44" t="s">
        <v>24</v>
      </c>
      <c r="Q217" s="44"/>
      <c r="R217" s="307">
        <v>92</v>
      </c>
    </row>
    <row r="218" spans="1:18" ht="67.5" x14ac:dyDescent="0.2">
      <c r="A218" s="109">
        <v>217</v>
      </c>
      <c r="B218" s="41" t="s">
        <v>16</v>
      </c>
      <c r="C218" s="41">
        <v>891180084</v>
      </c>
      <c r="D218" s="41">
        <v>2</v>
      </c>
      <c r="E218" s="46" t="s">
        <v>601</v>
      </c>
      <c r="F218" s="45">
        <v>1075294098</v>
      </c>
      <c r="G218" s="42">
        <v>6</v>
      </c>
      <c r="H218" s="46" t="s">
        <v>602</v>
      </c>
      <c r="I218" s="81" t="s">
        <v>603</v>
      </c>
      <c r="J218" s="47">
        <v>41851</v>
      </c>
      <c r="K218" s="43">
        <v>1900000</v>
      </c>
      <c r="L218" s="46" t="s">
        <v>335</v>
      </c>
      <c r="M218" s="44" t="s">
        <v>336</v>
      </c>
      <c r="N218" s="44" t="s">
        <v>337</v>
      </c>
      <c r="O218" s="44" t="s">
        <v>23</v>
      </c>
      <c r="P218" s="44" t="s">
        <v>24</v>
      </c>
      <c r="Q218" s="44"/>
      <c r="R218" s="307">
        <v>93</v>
      </c>
    </row>
    <row r="219" spans="1:18" ht="101.25" x14ac:dyDescent="0.2">
      <c r="A219" s="109">
        <v>218</v>
      </c>
      <c r="B219" s="41" t="s">
        <v>16</v>
      </c>
      <c r="C219" s="41">
        <v>891180084</v>
      </c>
      <c r="D219" s="41">
        <v>2</v>
      </c>
      <c r="E219" s="46" t="s">
        <v>604</v>
      </c>
      <c r="F219" s="45">
        <v>1075208770</v>
      </c>
      <c r="G219" s="42">
        <v>1</v>
      </c>
      <c r="H219" s="46" t="s">
        <v>605</v>
      </c>
      <c r="I219" s="81" t="s">
        <v>606</v>
      </c>
      <c r="J219" s="47">
        <v>41851</v>
      </c>
      <c r="K219" s="43">
        <v>2700000</v>
      </c>
      <c r="L219" s="46" t="s">
        <v>335</v>
      </c>
      <c r="M219" s="44" t="s">
        <v>336</v>
      </c>
      <c r="N219" s="44" t="s">
        <v>337</v>
      </c>
      <c r="O219" s="44" t="s">
        <v>23</v>
      </c>
      <c r="P219" s="44" t="s">
        <v>24</v>
      </c>
      <c r="Q219" s="44"/>
      <c r="R219" s="307">
        <v>94</v>
      </c>
    </row>
    <row r="220" spans="1:18" ht="101.25" x14ac:dyDescent="0.2">
      <c r="A220" s="109">
        <v>219</v>
      </c>
      <c r="B220" s="41" t="s">
        <v>16</v>
      </c>
      <c r="C220" s="41">
        <v>891180084</v>
      </c>
      <c r="D220" s="41">
        <v>2</v>
      </c>
      <c r="E220" s="46" t="s">
        <v>607</v>
      </c>
      <c r="F220" s="45">
        <v>1075263195</v>
      </c>
      <c r="G220" s="42">
        <v>1</v>
      </c>
      <c r="H220" s="46" t="s">
        <v>608</v>
      </c>
      <c r="I220" s="81" t="s">
        <v>609</v>
      </c>
      <c r="J220" s="47">
        <v>41851</v>
      </c>
      <c r="K220" s="43">
        <v>2480000</v>
      </c>
      <c r="L220" s="46" t="s">
        <v>335</v>
      </c>
      <c r="M220" s="44" t="s">
        <v>336</v>
      </c>
      <c r="N220" s="44" t="s">
        <v>337</v>
      </c>
      <c r="O220" s="44" t="s">
        <v>23</v>
      </c>
      <c r="P220" s="44" t="s">
        <v>24</v>
      </c>
      <c r="Q220" s="44"/>
      <c r="R220" s="307">
        <v>95</v>
      </c>
    </row>
    <row r="221" spans="1:18" ht="33.75" x14ac:dyDescent="0.2">
      <c r="A221" s="109">
        <v>220</v>
      </c>
      <c r="B221" s="41" t="s">
        <v>16</v>
      </c>
      <c r="C221" s="41">
        <v>891180084</v>
      </c>
      <c r="D221" s="41">
        <v>2</v>
      </c>
      <c r="E221" s="46" t="s">
        <v>610</v>
      </c>
      <c r="F221" s="45">
        <v>1075216876</v>
      </c>
      <c r="G221" s="42">
        <v>7</v>
      </c>
      <c r="H221" s="46" t="s">
        <v>611</v>
      </c>
      <c r="I221" s="81" t="s">
        <v>612</v>
      </c>
      <c r="J221" s="47">
        <v>41851</v>
      </c>
      <c r="K221" s="43">
        <v>4000000</v>
      </c>
      <c r="L221" s="46" t="s">
        <v>335</v>
      </c>
      <c r="M221" s="44" t="s">
        <v>336</v>
      </c>
      <c r="N221" s="44" t="s">
        <v>337</v>
      </c>
      <c r="O221" s="44" t="s">
        <v>23</v>
      </c>
      <c r="P221" s="44" t="s">
        <v>24</v>
      </c>
      <c r="Q221" s="44"/>
      <c r="R221" s="307">
        <v>96</v>
      </c>
    </row>
    <row r="222" spans="1:18" ht="33.75" x14ac:dyDescent="0.2">
      <c r="A222" s="109">
        <v>221</v>
      </c>
      <c r="B222" s="41" t="s">
        <v>16</v>
      </c>
      <c r="C222" s="41">
        <v>891180084</v>
      </c>
      <c r="D222" s="41">
        <v>2</v>
      </c>
      <c r="E222" s="46" t="s">
        <v>613</v>
      </c>
      <c r="F222" s="45">
        <v>83169430</v>
      </c>
      <c r="G222" s="42">
        <v>2</v>
      </c>
      <c r="H222" s="46" t="s">
        <v>614</v>
      </c>
      <c r="I222" s="81" t="s">
        <v>615</v>
      </c>
      <c r="J222" s="47">
        <v>41851</v>
      </c>
      <c r="K222" s="43">
        <v>2000000</v>
      </c>
      <c r="L222" s="46" t="s">
        <v>335</v>
      </c>
      <c r="M222" s="44" t="s">
        <v>336</v>
      </c>
      <c r="N222" s="44" t="s">
        <v>337</v>
      </c>
      <c r="O222" s="44" t="s">
        <v>23</v>
      </c>
      <c r="P222" s="44" t="s">
        <v>24</v>
      </c>
      <c r="Q222" s="44"/>
      <c r="R222" s="307">
        <v>97</v>
      </c>
    </row>
    <row r="223" spans="1:18" ht="56.25" x14ac:dyDescent="0.2">
      <c r="A223" s="109">
        <v>222</v>
      </c>
      <c r="B223" s="41" t="s">
        <v>16</v>
      </c>
      <c r="C223" s="41">
        <v>891180084</v>
      </c>
      <c r="D223" s="41">
        <v>2</v>
      </c>
      <c r="E223" s="46" t="s">
        <v>616</v>
      </c>
      <c r="F223" s="45">
        <v>1075225537</v>
      </c>
      <c r="G223" s="42">
        <v>3</v>
      </c>
      <c r="H223" s="46" t="s">
        <v>617</v>
      </c>
      <c r="I223" s="81" t="s">
        <v>618</v>
      </c>
      <c r="J223" s="47">
        <v>41851</v>
      </c>
      <c r="K223" s="43">
        <v>8000000</v>
      </c>
      <c r="L223" s="46" t="s">
        <v>335</v>
      </c>
      <c r="M223" s="44" t="s">
        <v>336</v>
      </c>
      <c r="N223" s="44" t="s">
        <v>337</v>
      </c>
      <c r="O223" s="44" t="s">
        <v>23</v>
      </c>
      <c r="P223" s="44" t="s">
        <v>24</v>
      </c>
      <c r="Q223" s="44"/>
      <c r="R223" s="307">
        <v>98</v>
      </c>
    </row>
    <row r="224" spans="1:18" ht="78.75" x14ac:dyDescent="0.2">
      <c r="A224" s="109">
        <v>223</v>
      </c>
      <c r="B224" s="41" t="s">
        <v>16</v>
      </c>
      <c r="C224" s="41">
        <v>891180084</v>
      </c>
      <c r="D224" s="41">
        <v>2</v>
      </c>
      <c r="E224" s="46" t="s">
        <v>619</v>
      </c>
      <c r="F224" s="45">
        <v>1075211163</v>
      </c>
      <c r="G224" s="42">
        <v>1</v>
      </c>
      <c r="H224" s="46" t="s">
        <v>620</v>
      </c>
      <c r="I224" s="81" t="s">
        <v>621</v>
      </c>
      <c r="J224" s="47">
        <v>41851</v>
      </c>
      <c r="K224" s="43">
        <v>2200000</v>
      </c>
      <c r="L224" s="46" t="s">
        <v>335</v>
      </c>
      <c r="M224" s="44" t="s">
        <v>336</v>
      </c>
      <c r="N224" s="44" t="s">
        <v>337</v>
      </c>
      <c r="O224" s="44" t="s">
        <v>23</v>
      </c>
      <c r="P224" s="44" t="s">
        <v>24</v>
      </c>
      <c r="Q224" s="44"/>
      <c r="R224" s="307">
        <v>99</v>
      </c>
    </row>
    <row r="225" spans="1:18" ht="78.75" x14ac:dyDescent="0.2">
      <c r="A225" s="109">
        <v>224</v>
      </c>
      <c r="B225" s="41" t="s">
        <v>16</v>
      </c>
      <c r="C225" s="41">
        <v>891180084</v>
      </c>
      <c r="D225" s="41">
        <v>2</v>
      </c>
      <c r="E225" s="46" t="s">
        <v>622</v>
      </c>
      <c r="F225" s="45">
        <v>1075253280</v>
      </c>
      <c r="G225" s="42">
        <v>5</v>
      </c>
      <c r="H225" s="46" t="s">
        <v>623</v>
      </c>
      <c r="I225" s="81" t="s">
        <v>624</v>
      </c>
      <c r="J225" s="47">
        <v>41851</v>
      </c>
      <c r="K225" s="43">
        <v>5400000</v>
      </c>
      <c r="L225" s="46" t="s">
        <v>335</v>
      </c>
      <c r="M225" s="44" t="s">
        <v>336</v>
      </c>
      <c r="N225" s="44" t="s">
        <v>337</v>
      </c>
      <c r="O225" s="44" t="s">
        <v>23</v>
      </c>
      <c r="P225" s="44" t="s">
        <v>24</v>
      </c>
      <c r="Q225" s="44"/>
      <c r="R225" s="307">
        <v>100</v>
      </c>
    </row>
    <row r="226" spans="1:18" ht="33.75" x14ac:dyDescent="0.2">
      <c r="A226" s="109">
        <v>225</v>
      </c>
      <c r="B226" s="41" t="s">
        <v>16</v>
      </c>
      <c r="C226" s="41">
        <v>891180084</v>
      </c>
      <c r="D226" s="41">
        <v>2</v>
      </c>
      <c r="E226" s="46" t="s">
        <v>625</v>
      </c>
      <c r="F226" s="45">
        <v>1075268030</v>
      </c>
      <c r="G226" s="42">
        <v>6</v>
      </c>
      <c r="H226" s="46" t="s">
        <v>626</v>
      </c>
      <c r="I226" s="81" t="s">
        <v>627</v>
      </c>
      <c r="J226" s="47">
        <v>41851</v>
      </c>
      <c r="K226" s="43">
        <v>3600000</v>
      </c>
      <c r="L226" s="46" t="s">
        <v>335</v>
      </c>
      <c r="M226" s="44" t="s">
        <v>336</v>
      </c>
      <c r="N226" s="44" t="s">
        <v>337</v>
      </c>
      <c r="O226" s="44" t="s">
        <v>23</v>
      </c>
      <c r="P226" s="44" t="s">
        <v>24</v>
      </c>
      <c r="Q226" s="44"/>
      <c r="R226" s="307">
        <v>101</v>
      </c>
    </row>
    <row r="227" spans="1:18" ht="67.5" x14ac:dyDescent="0.2">
      <c r="A227" s="109">
        <v>226</v>
      </c>
      <c r="B227" s="41" t="s">
        <v>16</v>
      </c>
      <c r="C227" s="41">
        <v>891180084</v>
      </c>
      <c r="D227" s="41">
        <v>2</v>
      </c>
      <c r="E227" s="46" t="s">
        <v>628</v>
      </c>
      <c r="F227" s="45">
        <v>1075221602</v>
      </c>
      <c r="G227" s="42">
        <v>6</v>
      </c>
      <c r="H227" s="46" t="s">
        <v>629</v>
      </c>
      <c r="I227" s="81" t="s">
        <v>630</v>
      </c>
      <c r="J227" s="47">
        <v>41851</v>
      </c>
      <c r="K227" s="43">
        <v>4000000</v>
      </c>
      <c r="L227" s="46" t="s">
        <v>335</v>
      </c>
      <c r="M227" s="44" t="s">
        <v>336</v>
      </c>
      <c r="N227" s="44" t="s">
        <v>337</v>
      </c>
      <c r="O227" s="44" t="s">
        <v>23</v>
      </c>
      <c r="P227" s="44" t="s">
        <v>24</v>
      </c>
      <c r="Q227" s="44"/>
      <c r="R227" s="307">
        <v>102</v>
      </c>
    </row>
    <row r="228" spans="1:18" ht="33.75" x14ac:dyDescent="0.2">
      <c r="A228" s="109">
        <v>227</v>
      </c>
      <c r="B228" s="41" t="s">
        <v>16</v>
      </c>
      <c r="C228" s="41">
        <v>891180084</v>
      </c>
      <c r="D228" s="41">
        <v>2</v>
      </c>
      <c r="E228" s="46" t="s">
        <v>631</v>
      </c>
      <c r="F228" s="45">
        <v>1081410726</v>
      </c>
      <c r="G228" s="42">
        <v>3</v>
      </c>
      <c r="H228" s="46" t="s">
        <v>632</v>
      </c>
      <c r="I228" s="81" t="s">
        <v>633</v>
      </c>
      <c r="J228" s="47">
        <v>41851</v>
      </c>
      <c r="K228" s="43">
        <v>4000000</v>
      </c>
      <c r="L228" s="46" t="s">
        <v>335</v>
      </c>
      <c r="M228" s="44" t="s">
        <v>336</v>
      </c>
      <c r="N228" s="44" t="s">
        <v>337</v>
      </c>
      <c r="O228" s="44" t="s">
        <v>23</v>
      </c>
      <c r="P228" s="44" t="s">
        <v>24</v>
      </c>
      <c r="Q228" s="44"/>
      <c r="R228" s="307">
        <v>103</v>
      </c>
    </row>
    <row r="229" spans="1:18" ht="45" x14ac:dyDescent="0.2">
      <c r="A229" s="109">
        <v>228</v>
      </c>
      <c r="B229" s="41" t="s">
        <v>16</v>
      </c>
      <c r="C229" s="41">
        <v>891180084</v>
      </c>
      <c r="D229" s="41">
        <v>2</v>
      </c>
      <c r="E229" s="46" t="s">
        <v>634</v>
      </c>
      <c r="F229" s="45">
        <v>1084922941</v>
      </c>
      <c r="G229" s="42">
        <v>9</v>
      </c>
      <c r="H229" s="46" t="s">
        <v>635</v>
      </c>
      <c r="I229" s="81" t="s">
        <v>636</v>
      </c>
      <c r="J229" s="47">
        <v>41851</v>
      </c>
      <c r="K229" s="43">
        <v>3000000</v>
      </c>
      <c r="L229" s="46" t="s">
        <v>335</v>
      </c>
      <c r="M229" s="44" t="s">
        <v>336</v>
      </c>
      <c r="N229" s="44" t="s">
        <v>337</v>
      </c>
      <c r="O229" s="44" t="s">
        <v>23</v>
      </c>
      <c r="P229" s="44" t="s">
        <v>24</v>
      </c>
      <c r="Q229" s="44"/>
      <c r="R229" s="307">
        <v>104</v>
      </c>
    </row>
    <row r="230" spans="1:18" ht="146.25" x14ac:dyDescent="0.2">
      <c r="A230" s="109">
        <v>229</v>
      </c>
      <c r="B230" s="41" t="s">
        <v>16</v>
      </c>
      <c r="C230" s="41">
        <v>891180084</v>
      </c>
      <c r="D230" s="41">
        <v>2</v>
      </c>
      <c r="E230" s="46" t="s">
        <v>637</v>
      </c>
      <c r="F230" s="45">
        <v>19177173</v>
      </c>
      <c r="G230" s="42">
        <v>5</v>
      </c>
      <c r="H230" s="46" t="s">
        <v>638</v>
      </c>
      <c r="I230" s="81" t="s">
        <v>639</v>
      </c>
      <c r="J230" s="47">
        <v>41851</v>
      </c>
      <c r="K230" s="43">
        <v>5000000</v>
      </c>
      <c r="L230" s="46" t="s">
        <v>335</v>
      </c>
      <c r="M230" s="44" t="s">
        <v>336</v>
      </c>
      <c r="N230" s="44" t="s">
        <v>337</v>
      </c>
      <c r="O230" s="44" t="s">
        <v>23</v>
      </c>
      <c r="P230" s="44" t="s">
        <v>24</v>
      </c>
      <c r="Q230" s="44"/>
      <c r="R230" s="307">
        <v>105</v>
      </c>
    </row>
    <row r="231" spans="1:18" ht="45" x14ac:dyDescent="0.2">
      <c r="A231" s="109">
        <v>230</v>
      </c>
      <c r="B231" s="41" t="s">
        <v>16</v>
      </c>
      <c r="C231" s="41">
        <v>891180084</v>
      </c>
      <c r="D231" s="41">
        <v>2</v>
      </c>
      <c r="E231" s="46" t="s">
        <v>640</v>
      </c>
      <c r="F231" s="45">
        <v>1004251870</v>
      </c>
      <c r="G231" s="42">
        <v>3</v>
      </c>
      <c r="H231" s="46" t="s">
        <v>641</v>
      </c>
      <c r="I231" s="81" t="s">
        <v>642</v>
      </c>
      <c r="J231" s="47">
        <v>41851</v>
      </c>
      <c r="K231" s="43">
        <v>4500000</v>
      </c>
      <c r="L231" s="46" t="s">
        <v>335</v>
      </c>
      <c r="M231" s="44" t="s">
        <v>336</v>
      </c>
      <c r="N231" s="44" t="s">
        <v>337</v>
      </c>
      <c r="O231" s="44" t="s">
        <v>23</v>
      </c>
      <c r="P231" s="44" t="s">
        <v>24</v>
      </c>
      <c r="Q231" s="44"/>
      <c r="R231" s="307">
        <v>106</v>
      </c>
    </row>
    <row r="232" spans="1:18" ht="56.25" x14ac:dyDescent="0.2">
      <c r="A232" s="109">
        <v>231</v>
      </c>
      <c r="B232" s="41" t="s">
        <v>16</v>
      </c>
      <c r="C232" s="41">
        <v>891180084</v>
      </c>
      <c r="D232" s="41">
        <v>2</v>
      </c>
      <c r="E232" s="46" t="s">
        <v>643</v>
      </c>
      <c r="F232" s="45">
        <v>80026681</v>
      </c>
      <c r="G232" s="42">
        <v>1</v>
      </c>
      <c r="H232" s="46" t="s">
        <v>644</v>
      </c>
      <c r="I232" s="81" t="s">
        <v>645</v>
      </c>
      <c r="J232" s="47">
        <v>41852</v>
      </c>
      <c r="K232" s="43">
        <v>3000000</v>
      </c>
      <c r="L232" s="46" t="s">
        <v>335</v>
      </c>
      <c r="M232" s="44" t="s">
        <v>336</v>
      </c>
      <c r="N232" s="44" t="s">
        <v>337</v>
      </c>
      <c r="O232" s="44" t="s">
        <v>23</v>
      </c>
      <c r="P232" s="44" t="s">
        <v>24</v>
      </c>
      <c r="Q232" s="44"/>
      <c r="R232" s="307">
        <v>107</v>
      </c>
    </row>
    <row r="233" spans="1:18" ht="90" x14ac:dyDescent="0.2">
      <c r="A233" s="109">
        <v>232</v>
      </c>
      <c r="B233" s="41" t="s">
        <v>16</v>
      </c>
      <c r="C233" s="41">
        <v>891180084</v>
      </c>
      <c r="D233" s="41">
        <v>2</v>
      </c>
      <c r="E233" s="46" t="s">
        <v>423</v>
      </c>
      <c r="F233" s="45">
        <v>1075226750</v>
      </c>
      <c r="G233" s="42">
        <v>0</v>
      </c>
      <c r="H233" s="46" t="s">
        <v>646</v>
      </c>
      <c r="I233" s="81" t="s">
        <v>647</v>
      </c>
      <c r="J233" s="47">
        <v>41852</v>
      </c>
      <c r="K233" s="43">
        <v>8549500</v>
      </c>
      <c r="L233" s="46" t="s">
        <v>335</v>
      </c>
      <c r="M233" s="44" t="s">
        <v>336</v>
      </c>
      <c r="N233" s="44" t="s">
        <v>337</v>
      </c>
      <c r="O233" s="44" t="s">
        <v>23</v>
      </c>
      <c r="P233" s="44" t="s">
        <v>24</v>
      </c>
      <c r="Q233" s="44"/>
      <c r="R233" s="307">
        <v>108</v>
      </c>
    </row>
    <row r="234" spans="1:18" ht="45" x14ac:dyDescent="0.2">
      <c r="A234" s="109">
        <v>233</v>
      </c>
      <c r="B234" s="41" t="s">
        <v>16</v>
      </c>
      <c r="C234" s="41">
        <v>891180084</v>
      </c>
      <c r="D234" s="41">
        <v>2</v>
      </c>
      <c r="E234" s="46" t="s">
        <v>648</v>
      </c>
      <c r="F234" s="45">
        <v>1075216803</v>
      </c>
      <c r="G234" s="42">
        <v>1</v>
      </c>
      <c r="H234" s="46" t="s">
        <v>649</v>
      </c>
      <c r="I234" s="81" t="s">
        <v>650</v>
      </c>
      <c r="J234" s="47">
        <v>41852</v>
      </c>
      <c r="K234" s="43">
        <v>2550000</v>
      </c>
      <c r="L234" s="46" t="s">
        <v>335</v>
      </c>
      <c r="M234" s="44" t="s">
        <v>336</v>
      </c>
      <c r="N234" s="44" t="s">
        <v>337</v>
      </c>
      <c r="O234" s="44" t="s">
        <v>23</v>
      </c>
      <c r="P234" s="44" t="s">
        <v>24</v>
      </c>
      <c r="Q234" s="44"/>
      <c r="R234" s="307">
        <v>109</v>
      </c>
    </row>
    <row r="235" spans="1:18" ht="56.25" x14ac:dyDescent="0.2">
      <c r="A235" s="109">
        <v>234</v>
      </c>
      <c r="B235" s="41" t="s">
        <v>16</v>
      </c>
      <c r="C235" s="41">
        <v>891180084</v>
      </c>
      <c r="D235" s="41">
        <v>2</v>
      </c>
      <c r="E235" s="46" t="s">
        <v>651</v>
      </c>
      <c r="F235" s="45">
        <v>1075237833</v>
      </c>
      <c r="G235" s="42">
        <v>0</v>
      </c>
      <c r="H235" s="46" t="s">
        <v>652</v>
      </c>
      <c r="I235" s="81" t="s">
        <v>653</v>
      </c>
      <c r="J235" s="47">
        <v>41852</v>
      </c>
      <c r="K235" s="43">
        <v>2550000</v>
      </c>
      <c r="L235" s="46" t="s">
        <v>335</v>
      </c>
      <c r="M235" s="44" t="s">
        <v>336</v>
      </c>
      <c r="N235" s="44" t="s">
        <v>337</v>
      </c>
      <c r="O235" s="44" t="s">
        <v>23</v>
      </c>
      <c r="P235" s="44" t="s">
        <v>24</v>
      </c>
      <c r="Q235" s="44"/>
      <c r="R235" s="307">
        <v>110</v>
      </c>
    </row>
    <row r="236" spans="1:18" ht="67.5" x14ac:dyDescent="0.2">
      <c r="A236" s="109">
        <v>235</v>
      </c>
      <c r="B236" s="41" t="s">
        <v>16</v>
      </c>
      <c r="C236" s="41">
        <v>891180084</v>
      </c>
      <c r="D236" s="41">
        <v>2</v>
      </c>
      <c r="E236" s="46" t="s">
        <v>654</v>
      </c>
      <c r="F236" s="45">
        <v>12236492</v>
      </c>
      <c r="G236" s="42">
        <v>8</v>
      </c>
      <c r="H236" s="46" t="s">
        <v>655</v>
      </c>
      <c r="I236" s="81" t="s">
        <v>603</v>
      </c>
      <c r="J236" s="47">
        <v>41852</v>
      </c>
      <c r="K236" s="43">
        <v>2900000</v>
      </c>
      <c r="L236" s="46" t="s">
        <v>335</v>
      </c>
      <c r="M236" s="44" t="s">
        <v>336</v>
      </c>
      <c r="N236" s="44" t="s">
        <v>337</v>
      </c>
      <c r="O236" s="44" t="s">
        <v>23</v>
      </c>
      <c r="P236" s="44" t="s">
        <v>24</v>
      </c>
      <c r="Q236" s="44"/>
      <c r="R236" s="307">
        <v>111</v>
      </c>
    </row>
    <row r="237" spans="1:18" ht="67.5" x14ac:dyDescent="0.2">
      <c r="A237" s="109">
        <v>236</v>
      </c>
      <c r="B237" s="41" t="s">
        <v>16</v>
      </c>
      <c r="C237" s="41">
        <v>891180084</v>
      </c>
      <c r="D237" s="41">
        <v>2</v>
      </c>
      <c r="E237" s="46" t="s">
        <v>656</v>
      </c>
      <c r="F237" s="45">
        <v>36300259</v>
      </c>
      <c r="G237" s="42">
        <v>9</v>
      </c>
      <c r="H237" s="46" t="s">
        <v>657</v>
      </c>
      <c r="I237" s="81" t="s">
        <v>603</v>
      </c>
      <c r="J237" s="47">
        <v>41852</v>
      </c>
      <c r="K237" s="43">
        <v>2500000</v>
      </c>
      <c r="L237" s="46" t="s">
        <v>335</v>
      </c>
      <c r="M237" s="44" t="s">
        <v>336</v>
      </c>
      <c r="N237" s="44" t="s">
        <v>337</v>
      </c>
      <c r="O237" s="44" t="s">
        <v>23</v>
      </c>
      <c r="P237" s="44" t="s">
        <v>24</v>
      </c>
      <c r="Q237" s="44"/>
      <c r="R237" s="307">
        <v>112</v>
      </c>
    </row>
    <row r="238" spans="1:18" ht="78.75" x14ac:dyDescent="0.2">
      <c r="A238" s="109">
        <v>237</v>
      </c>
      <c r="B238" s="41" t="s">
        <v>16</v>
      </c>
      <c r="C238" s="41">
        <v>891180084</v>
      </c>
      <c r="D238" s="41">
        <v>2</v>
      </c>
      <c r="E238" s="51" t="s">
        <v>658</v>
      </c>
      <c r="F238" s="45">
        <v>860020309</v>
      </c>
      <c r="G238" s="42">
        <v>6</v>
      </c>
      <c r="H238" s="46" t="s">
        <v>659</v>
      </c>
      <c r="I238" s="81" t="s">
        <v>660</v>
      </c>
      <c r="J238" s="47">
        <v>41856</v>
      </c>
      <c r="K238" s="48">
        <v>21902820</v>
      </c>
      <c r="L238" s="79" t="s">
        <v>402</v>
      </c>
      <c r="M238" s="44" t="s">
        <v>336</v>
      </c>
      <c r="N238" s="44" t="s">
        <v>337</v>
      </c>
      <c r="O238" s="44" t="s">
        <v>23</v>
      </c>
      <c r="P238" s="44" t="s">
        <v>24</v>
      </c>
      <c r="Q238" s="44"/>
      <c r="R238" s="307">
        <v>113</v>
      </c>
    </row>
    <row r="239" spans="1:18" ht="112.5" x14ac:dyDescent="0.2">
      <c r="A239" s="109">
        <v>238</v>
      </c>
      <c r="B239" s="41" t="s">
        <v>16</v>
      </c>
      <c r="C239" s="41">
        <v>891180084</v>
      </c>
      <c r="D239" s="41">
        <v>2</v>
      </c>
      <c r="E239" s="46" t="s">
        <v>661</v>
      </c>
      <c r="F239" s="49">
        <v>900085100</v>
      </c>
      <c r="G239" s="42">
        <v>8</v>
      </c>
      <c r="H239" s="46" t="s">
        <v>662</v>
      </c>
      <c r="I239" s="81" t="s">
        <v>663</v>
      </c>
      <c r="J239" s="47">
        <v>41856</v>
      </c>
      <c r="K239" s="48">
        <v>10612376</v>
      </c>
      <c r="L239" s="79" t="s">
        <v>402</v>
      </c>
      <c r="M239" s="44" t="s">
        <v>336</v>
      </c>
      <c r="N239" s="44" t="s">
        <v>337</v>
      </c>
      <c r="O239" s="44" t="s">
        <v>23</v>
      </c>
      <c r="P239" s="44" t="s">
        <v>24</v>
      </c>
      <c r="Q239" s="44"/>
      <c r="R239" s="307">
        <v>114</v>
      </c>
    </row>
    <row r="240" spans="1:18" ht="67.5" x14ac:dyDescent="0.2">
      <c r="A240" s="109">
        <v>239</v>
      </c>
      <c r="B240" s="41" t="s">
        <v>16</v>
      </c>
      <c r="C240" s="41">
        <v>891180084</v>
      </c>
      <c r="D240" s="41">
        <v>2</v>
      </c>
      <c r="E240" s="46" t="s">
        <v>664</v>
      </c>
      <c r="F240" s="49">
        <v>1075247985</v>
      </c>
      <c r="G240" s="42">
        <v>4</v>
      </c>
      <c r="H240" s="46" t="s">
        <v>665</v>
      </c>
      <c r="I240" s="81" t="s">
        <v>666</v>
      </c>
      <c r="J240" s="47">
        <v>41857</v>
      </c>
      <c r="K240" s="48">
        <v>3200000</v>
      </c>
      <c r="L240" s="82" t="s">
        <v>335</v>
      </c>
      <c r="M240" s="44" t="s">
        <v>336</v>
      </c>
      <c r="N240" s="44" t="s">
        <v>337</v>
      </c>
      <c r="O240" s="44" t="s">
        <v>23</v>
      </c>
      <c r="P240" s="44" t="s">
        <v>24</v>
      </c>
      <c r="Q240" s="44"/>
      <c r="R240" s="307">
        <v>115</v>
      </c>
    </row>
    <row r="241" spans="1:18" ht="45" x14ac:dyDescent="0.2">
      <c r="A241" s="109">
        <v>240</v>
      </c>
      <c r="B241" s="41" t="s">
        <v>16</v>
      </c>
      <c r="C241" s="41">
        <v>891180084</v>
      </c>
      <c r="D241" s="41">
        <v>2</v>
      </c>
      <c r="E241" s="46" t="s">
        <v>667</v>
      </c>
      <c r="F241" s="49">
        <v>1053800629</v>
      </c>
      <c r="G241" s="42">
        <v>9</v>
      </c>
      <c r="H241" s="46" t="s">
        <v>668</v>
      </c>
      <c r="I241" s="81" t="s">
        <v>669</v>
      </c>
      <c r="J241" s="47">
        <v>41857</v>
      </c>
      <c r="K241" s="48">
        <v>4000000</v>
      </c>
      <c r="L241" s="82" t="s">
        <v>335</v>
      </c>
      <c r="M241" s="44" t="s">
        <v>336</v>
      </c>
      <c r="N241" s="44" t="s">
        <v>337</v>
      </c>
      <c r="O241" s="44" t="s">
        <v>23</v>
      </c>
      <c r="P241" s="44" t="s">
        <v>24</v>
      </c>
      <c r="Q241" s="44"/>
      <c r="R241" s="307">
        <v>116</v>
      </c>
    </row>
    <row r="242" spans="1:18" ht="45" x14ac:dyDescent="0.2">
      <c r="A242" s="109">
        <v>241</v>
      </c>
      <c r="B242" s="41" t="s">
        <v>16</v>
      </c>
      <c r="C242" s="41">
        <v>891180084</v>
      </c>
      <c r="D242" s="41">
        <v>2</v>
      </c>
      <c r="E242" s="46" t="s">
        <v>670</v>
      </c>
      <c r="F242" s="49">
        <v>1075219067</v>
      </c>
      <c r="G242" s="42">
        <v>9</v>
      </c>
      <c r="H242" s="46" t="s">
        <v>671</v>
      </c>
      <c r="I242" s="81" t="s">
        <v>672</v>
      </c>
      <c r="J242" s="47">
        <v>41857</v>
      </c>
      <c r="K242" s="48">
        <v>8000000</v>
      </c>
      <c r="L242" s="82" t="s">
        <v>335</v>
      </c>
      <c r="M242" s="44" t="s">
        <v>336</v>
      </c>
      <c r="N242" s="44" t="s">
        <v>337</v>
      </c>
      <c r="O242" s="44" t="s">
        <v>23</v>
      </c>
      <c r="P242" s="44" t="s">
        <v>24</v>
      </c>
      <c r="Q242" s="44"/>
      <c r="R242" s="307">
        <v>117</v>
      </c>
    </row>
    <row r="243" spans="1:18" ht="56.25" x14ac:dyDescent="0.2">
      <c r="A243" s="109">
        <v>242</v>
      </c>
      <c r="B243" s="41" t="s">
        <v>16</v>
      </c>
      <c r="C243" s="41">
        <v>891180084</v>
      </c>
      <c r="D243" s="41">
        <v>2</v>
      </c>
      <c r="E243" s="46" t="s">
        <v>673</v>
      </c>
      <c r="F243" s="49">
        <v>1075252911</v>
      </c>
      <c r="G243" s="42">
        <v>1</v>
      </c>
      <c r="H243" s="46" t="s">
        <v>674</v>
      </c>
      <c r="I243" s="81" t="s">
        <v>675</v>
      </c>
      <c r="J243" s="47">
        <v>41857</v>
      </c>
      <c r="K243" s="48">
        <v>8000000</v>
      </c>
      <c r="L243" s="82" t="s">
        <v>335</v>
      </c>
      <c r="M243" s="44" t="s">
        <v>336</v>
      </c>
      <c r="N243" s="44" t="s">
        <v>337</v>
      </c>
      <c r="O243" s="44" t="s">
        <v>23</v>
      </c>
      <c r="P243" s="44" t="s">
        <v>24</v>
      </c>
      <c r="Q243" s="44"/>
      <c r="R243" s="307">
        <v>118</v>
      </c>
    </row>
    <row r="244" spans="1:18" ht="78.75" x14ac:dyDescent="0.2">
      <c r="A244" s="109">
        <v>243</v>
      </c>
      <c r="B244" s="41" t="s">
        <v>16</v>
      </c>
      <c r="C244" s="41">
        <v>891180084</v>
      </c>
      <c r="D244" s="41">
        <v>2</v>
      </c>
      <c r="E244" s="46" t="s">
        <v>676</v>
      </c>
      <c r="F244" s="49">
        <v>1075261905</v>
      </c>
      <c r="G244" s="42">
        <v>3</v>
      </c>
      <c r="H244" s="46" t="s">
        <v>677</v>
      </c>
      <c r="I244" s="81" t="s">
        <v>678</v>
      </c>
      <c r="J244" s="47">
        <v>41857</v>
      </c>
      <c r="K244" s="48">
        <v>4000000</v>
      </c>
      <c r="L244" s="82" t="s">
        <v>335</v>
      </c>
      <c r="M244" s="44" t="s">
        <v>336</v>
      </c>
      <c r="N244" s="44" t="s">
        <v>337</v>
      </c>
      <c r="O244" s="44" t="s">
        <v>23</v>
      </c>
      <c r="P244" s="44" t="s">
        <v>24</v>
      </c>
      <c r="Q244" s="44"/>
      <c r="R244" s="307">
        <v>119</v>
      </c>
    </row>
    <row r="245" spans="1:18" ht="45" x14ac:dyDescent="0.2">
      <c r="A245" s="109">
        <v>244</v>
      </c>
      <c r="B245" s="41" t="s">
        <v>16</v>
      </c>
      <c r="C245" s="41">
        <v>891180084</v>
      </c>
      <c r="D245" s="41">
        <v>2</v>
      </c>
      <c r="E245" s="46" t="s">
        <v>679</v>
      </c>
      <c r="F245" s="49">
        <v>36182957</v>
      </c>
      <c r="G245" s="42">
        <v>4</v>
      </c>
      <c r="H245" s="46" t="s">
        <v>680</v>
      </c>
      <c r="I245" s="81" t="s">
        <v>681</v>
      </c>
      <c r="J245" s="47">
        <v>41857</v>
      </c>
      <c r="K245" s="48">
        <v>19000000</v>
      </c>
      <c r="L245" s="82" t="s">
        <v>335</v>
      </c>
      <c r="M245" s="44" t="s">
        <v>336</v>
      </c>
      <c r="N245" s="44" t="s">
        <v>337</v>
      </c>
      <c r="O245" s="44" t="s">
        <v>23</v>
      </c>
      <c r="P245" s="44" t="s">
        <v>24</v>
      </c>
      <c r="Q245" s="44"/>
      <c r="R245" s="307">
        <v>120</v>
      </c>
    </row>
    <row r="246" spans="1:18" ht="146.25" x14ac:dyDescent="0.2">
      <c r="A246" s="109">
        <v>245</v>
      </c>
      <c r="B246" s="41" t="s">
        <v>16</v>
      </c>
      <c r="C246" s="41">
        <v>891180084</v>
      </c>
      <c r="D246" s="41">
        <v>2</v>
      </c>
      <c r="E246" s="46" t="s">
        <v>682</v>
      </c>
      <c r="F246" s="49">
        <v>7723019</v>
      </c>
      <c r="G246" s="42">
        <v>8</v>
      </c>
      <c r="H246" s="46" t="s">
        <v>683</v>
      </c>
      <c r="I246" s="81" t="s">
        <v>684</v>
      </c>
      <c r="J246" s="47">
        <v>41859</v>
      </c>
      <c r="K246" s="48">
        <v>5865000</v>
      </c>
      <c r="L246" s="82" t="s">
        <v>335</v>
      </c>
      <c r="M246" s="44" t="s">
        <v>336</v>
      </c>
      <c r="N246" s="44" t="s">
        <v>337</v>
      </c>
      <c r="O246" s="44" t="s">
        <v>23</v>
      </c>
      <c r="P246" s="44" t="s">
        <v>24</v>
      </c>
      <c r="Q246" s="44"/>
      <c r="R246" s="307">
        <v>121</v>
      </c>
    </row>
    <row r="247" spans="1:18" ht="101.25" x14ac:dyDescent="0.2">
      <c r="A247" s="109">
        <v>246</v>
      </c>
      <c r="B247" s="41" t="s">
        <v>16</v>
      </c>
      <c r="C247" s="41">
        <v>891180084</v>
      </c>
      <c r="D247" s="41">
        <v>2</v>
      </c>
      <c r="E247" s="46" t="s">
        <v>685</v>
      </c>
      <c r="F247" s="49">
        <v>1075236262</v>
      </c>
      <c r="G247" s="42">
        <v>0</v>
      </c>
      <c r="H247" s="46" t="s">
        <v>686</v>
      </c>
      <c r="I247" s="81" t="s">
        <v>687</v>
      </c>
      <c r="J247" s="47">
        <v>41857</v>
      </c>
      <c r="K247" s="48">
        <v>10000000</v>
      </c>
      <c r="L247" s="82" t="s">
        <v>335</v>
      </c>
      <c r="M247" s="44" t="s">
        <v>336</v>
      </c>
      <c r="N247" s="44" t="s">
        <v>337</v>
      </c>
      <c r="O247" s="44" t="s">
        <v>23</v>
      </c>
      <c r="P247" s="44" t="s">
        <v>24</v>
      </c>
      <c r="Q247" s="44"/>
      <c r="R247" s="307">
        <v>122</v>
      </c>
    </row>
    <row r="248" spans="1:18" ht="112.5" x14ac:dyDescent="0.2">
      <c r="A248" s="109">
        <v>247</v>
      </c>
      <c r="B248" s="41" t="s">
        <v>16</v>
      </c>
      <c r="C248" s="41">
        <v>891180084</v>
      </c>
      <c r="D248" s="41">
        <v>2</v>
      </c>
      <c r="E248" s="46" t="s">
        <v>688</v>
      </c>
      <c r="F248" s="49">
        <v>76331090</v>
      </c>
      <c r="G248" s="42">
        <v>1</v>
      </c>
      <c r="H248" s="46" t="s">
        <v>689</v>
      </c>
      <c r="I248" s="81" t="s">
        <v>690</v>
      </c>
      <c r="J248" s="47">
        <v>41859</v>
      </c>
      <c r="K248" s="48">
        <v>4900000</v>
      </c>
      <c r="L248" s="82" t="s">
        <v>335</v>
      </c>
      <c r="M248" s="44" t="s">
        <v>336</v>
      </c>
      <c r="N248" s="44" t="s">
        <v>337</v>
      </c>
      <c r="O248" s="44" t="s">
        <v>23</v>
      </c>
      <c r="P248" s="44" t="s">
        <v>24</v>
      </c>
      <c r="Q248" s="44"/>
      <c r="R248" s="307">
        <v>123</v>
      </c>
    </row>
    <row r="249" spans="1:18" ht="67.5" x14ac:dyDescent="0.2">
      <c r="A249" s="109">
        <v>248</v>
      </c>
      <c r="B249" s="41" t="s">
        <v>16</v>
      </c>
      <c r="C249" s="41">
        <v>891180084</v>
      </c>
      <c r="D249" s="41">
        <v>2</v>
      </c>
      <c r="E249" s="46" t="s">
        <v>691</v>
      </c>
      <c r="F249" s="49">
        <v>1079178405</v>
      </c>
      <c r="G249" s="42">
        <v>2</v>
      </c>
      <c r="H249" s="46" t="s">
        <v>692</v>
      </c>
      <c r="I249" s="81" t="s">
        <v>693</v>
      </c>
      <c r="J249" s="47">
        <v>41857</v>
      </c>
      <c r="K249" s="48">
        <v>3000000</v>
      </c>
      <c r="L249" s="82" t="s">
        <v>335</v>
      </c>
      <c r="M249" s="44" t="s">
        <v>336</v>
      </c>
      <c r="N249" s="44" t="s">
        <v>337</v>
      </c>
      <c r="O249" s="44" t="s">
        <v>23</v>
      </c>
      <c r="P249" s="44" t="s">
        <v>24</v>
      </c>
      <c r="Q249" s="44"/>
      <c r="R249" s="307">
        <v>124</v>
      </c>
    </row>
    <row r="250" spans="1:18" ht="45" x14ac:dyDescent="0.2">
      <c r="A250" s="109">
        <v>249</v>
      </c>
      <c r="B250" s="41" t="s">
        <v>16</v>
      </c>
      <c r="C250" s="41">
        <v>891180084</v>
      </c>
      <c r="D250" s="41">
        <v>2</v>
      </c>
      <c r="E250" s="46" t="s">
        <v>694</v>
      </c>
      <c r="F250" s="49">
        <v>1075225817</v>
      </c>
      <c r="G250" s="42">
        <v>0</v>
      </c>
      <c r="H250" s="46" t="s">
        <v>695</v>
      </c>
      <c r="I250" s="81" t="s">
        <v>696</v>
      </c>
      <c r="J250" s="47">
        <v>41857</v>
      </c>
      <c r="K250" s="48">
        <v>4000000</v>
      </c>
      <c r="L250" s="82" t="s">
        <v>335</v>
      </c>
      <c r="M250" s="44" t="s">
        <v>336</v>
      </c>
      <c r="N250" s="44" t="s">
        <v>337</v>
      </c>
      <c r="O250" s="44" t="s">
        <v>23</v>
      </c>
      <c r="P250" s="44" t="s">
        <v>24</v>
      </c>
      <c r="Q250" s="44"/>
      <c r="R250" s="307">
        <v>125</v>
      </c>
    </row>
    <row r="251" spans="1:18" ht="67.5" x14ac:dyDescent="0.2">
      <c r="A251" s="109">
        <v>250</v>
      </c>
      <c r="B251" s="41" t="s">
        <v>16</v>
      </c>
      <c r="C251" s="41">
        <v>891180084</v>
      </c>
      <c r="D251" s="41">
        <v>2</v>
      </c>
      <c r="E251" s="46" t="s">
        <v>697</v>
      </c>
      <c r="F251" s="49">
        <v>1075250602</v>
      </c>
      <c r="G251" s="42">
        <v>1</v>
      </c>
      <c r="H251" s="46" t="s">
        <v>698</v>
      </c>
      <c r="I251" s="81" t="s">
        <v>699</v>
      </c>
      <c r="J251" s="47">
        <v>41857</v>
      </c>
      <c r="K251" s="48">
        <v>6597220</v>
      </c>
      <c r="L251" s="82" t="s">
        <v>335</v>
      </c>
      <c r="M251" s="44" t="s">
        <v>336</v>
      </c>
      <c r="N251" s="44" t="s">
        <v>337</v>
      </c>
      <c r="O251" s="44" t="s">
        <v>23</v>
      </c>
      <c r="P251" s="44" t="s">
        <v>24</v>
      </c>
      <c r="Q251" s="44"/>
      <c r="R251" s="307">
        <v>126</v>
      </c>
    </row>
    <row r="252" spans="1:18" ht="112.5" x14ac:dyDescent="0.2">
      <c r="A252" s="109">
        <v>251</v>
      </c>
      <c r="B252" s="41" t="s">
        <v>16</v>
      </c>
      <c r="C252" s="41">
        <v>891180084</v>
      </c>
      <c r="D252" s="41">
        <v>2</v>
      </c>
      <c r="E252" s="46" t="s">
        <v>700</v>
      </c>
      <c r="F252" s="49">
        <v>1075237797</v>
      </c>
      <c r="G252" s="42">
        <v>3</v>
      </c>
      <c r="H252" s="46" t="s">
        <v>701</v>
      </c>
      <c r="I252" s="81" t="s">
        <v>702</v>
      </c>
      <c r="J252" s="47">
        <v>41859</v>
      </c>
      <c r="K252" s="48">
        <v>5200000</v>
      </c>
      <c r="L252" s="82" t="s">
        <v>335</v>
      </c>
      <c r="M252" s="44" t="s">
        <v>336</v>
      </c>
      <c r="N252" s="44" t="s">
        <v>337</v>
      </c>
      <c r="O252" s="44" t="s">
        <v>23</v>
      </c>
      <c r="P252" s="44" t="s">
        <v>24</v>
      </c>
      <c r="Q252" s="44"/>
      <c r="R252" s="307">
        <v>127</v>
      </c>
    </row>
    <row r="253" spans="1:18" ht="101.25" x14ac:dyDescent="0.2">
      <c r="A253" s="109">
        <v>252</v>
      </c>
      <c r="B253" s="41" t="s">
        <v>16</v>
      </c>
      <c r="C253" s="41">
        <v>891180084</v>
      </c>
      <c r="D253" s="41">
        <v>2</v>
      </c>
      <c r="E253" s="46" t="s">
        <v>703</v>
      </c>
      <c r="F253" s="49">
        <v>36304741</v>
      </c>
      <c r="G253" s="42">
        <v>6</v>
      </c>
      <c r="H253" s="46" t="s">
        <v>704</v>
      </c>
      <c r="I253" s="81" t="s">
        <v>705</v>
      </c>
      <c r="J253" s="47">
        <v>41859</v>
      </c>
      <c r="K253" s="48">
        <v>3749996</v>
      </c>
      <c r="L253" s="82" t="s">
        <v>335</v>
      </c>
      <c r="M253" s="44" t="s">
        <v>336</v>
      </c>
      <c r="N253" s="44" t="s">
        <v>337</v>
      </c>
      <c r="O253" s="44" t="s">
        <v>23</v>
      </c>
      <c r="P253" s="44" t="s">
        <v>24</v>
      </c>
      <c r="Q253" s="44"/>
      <c r="R253" s="307">
        <v>128</v>
      </c>
    </row>
    <row r="254" spans="1:18" ht="112.5" x14ac:dyDescent="0.2">
      <c r="A254" s="109">
        <v>253</v>
      </c>
      <c r="B254" s="41" t="s">
        <v>16</v>
      </c>
      <c r="C254" s="41">
        <v>891180084</v>
      </c>
      <c r="D254" s="41">
        <v>2</v>
      </c>
      <c r="E254" s="46" t="s">
        <v>706</v>
      </c>
      <c r="F254" s="49">
        <v>900291960</v>
      </c>
      <c r="G254" s="42">
        <v>8</v>
      </c>
      <c r="H254" s="46" t="s">
        <v>707</v>
      </c>
      <c r="I254" s="81" t="s">
        <v>708</v>
      </c>
      <c r="J254" s="47">
        <v>41859</v>
      </c>
      <c r="K254" s="48">
        <v>16000000</v>
      </c>
      <c r="L254" s="82" t="s">
        <v>335</v>
      </c>
      <c r="M254" s="44" t="s">
        <v>336</v>
      </c>
      <c r="N254" s="44" t="s">
        <v>337</v>
      </c>
      <c r="O254" s="44" t="s">
        <v>23</v>
      </c>
      <c r="P254" s="44" t="s">
        <v>24</v>
      </c>
      <c r="Q254" s="44"/>
      <c r="R254" s="307">
        <v>129</v>
      </c>
    </row>
    <row r="255" spans="1:18" ht="112.5" x14ac:dyDescent="0.2">
      <c r="A255" s="109">
        <v>254</v>
      </c>
      <c r="B255" s="41" t="s">
        <v>16</v>
      </c>
      <c r="C255" s="41">
        <v>891180084</v>
      </c>
      <c r="D255" s="41">
        <v>2</v>
      </c>
      <c r="E255" s="46" t="s">
        <v>709</v>
      </c>
      <c r="F255" s="49">
        <v>900389891</v>
      </c>
      <c r="G255" s="42">
        <v>0</v>
      </c>
      <c r="H255" s="46" t="s">
        <v>710</v>
      </c>
      <c r="I255" s="81" t="s">
        <v>711</v>
      </c>
      <c r="J255" s="47">
        <v>41863</v>
      </c>
      <c r="K255" s="48">
        <v>3710000</v>
      </c>
      <c r="L255" s="82" t="s">
        <v>335</v>
      </c>
      <c r="M255" s="44" t="s">
        <v>336</v>
      </c>
      <c r="N255" s="44" t="s">
        <v>337</v>
      </c>
      <c r="O255" s="44" t="s">
        <v>23</v>
      </c>
      <c r="P255" s="44" t="s">
        <v>24</v>
      </c>
      <c r="Q255" s="44"/>
      <c r="R255" s="307">
        <v>130</v>
      </c>
    </row>
    <row r="256" spans="1:18" ht="78.75" x14ac:dyDescent="0.2">
      <c r="A256" s="109">
        <v>255</v>
      </c>
      <c r="B256" s="41" t="s">
        <v>16</v>
      </c>
      <c r="C256" s="41">
        <v>891180084</v>
      </c>
      <c r="D256" s="41">
        <v>2</v>
      </c>
      <c r="E256" s="46" t="s">
        <v>712</v>
      </c>
      <c r="F256" s="49">
        <v>41454264</v>
      </c>
      <c r="G256" s="42">
        <v>5</v>
      </c>
      <c r="H256" s="46" t="s">
        <v>713</v>
      </c>
      <c r="I256" s="81" t="s">
        <v>714</v>
      </c>
      <c r="J256" s="47">
        <v>41866</v>
      </c>
      <c r="K256" s="48">
        <v>6000000</v>
      </c>
      <c r="L256" s="82" t="s">
        <v>335</v>
      </c>
      <c r="M256" s="44" t="s">
        <v>336</v>
      </c>
      <c r="N256" s="44" t="s">
        <v>337</v>
      </c>
      <c r="O256" s="44" t="s">
        <v>23</v>
      </c>
      <c r="P256" s="44" t="s">
        <v>24</v>
      </c>
      <c r="Q256" s="44"/>
      <c r="R256" s="307">
        <v>131</v>
      </c>
    </row>
    <row r="257" spans="1:18" ht="56.25" x14ac:dyDescent="0.2">
      <c r="A257" s="109">
        <v>256</v>
      </c>
      <c r="B257" s="41" t="s">
        <v>16</v>
      </c>
      <c r="C257" s="41">
        <v>891180084</v>
      </c>
      <c r="D257" s="41">
        <v>2</v>
      </c>
      <c r="E257" s="46" t="s">
        <v>715</v>
      </c>
      <c r="F257" s="49">
        <v>1075223801</v>
      </c>
      <c r="G257" s="42">
        <v>4</v>
      </c>
      <c r="H257" s="46" t="s">
        <v>716</v>
      </c>
      <c r="I257" s="81" t="s">
        <v>717</v>
      </c>
      <c r="J257" s="47">
        <v>41866</v>
      </c>
      <c r="K257" s="48">
        <v>3600000</v>
      </c>
      <c r="L257" s="82" t="s">
        <v>335</v>
      </c>
      <c r="M257" s="44" t="s">
        <v>336</v>
      </c>
      <c r="N257" s="44" t="s">
        <v>337</v>
      </c>
      <c r="O257" s="44" t="s">
        <v>23</v>
      </c>
      <c r="P257" s="44" t="s">
        <v>24</v>
      </c>
      <c r="Q257" s="44"/>
      <c r="R257" s="307">
        <v>132</v>
      </c>
    </row>
    <row r="258" spans="1:18" ht="45" x14ac:dyDescent="0.2">
      <c r="A258" s="109">
        <v>257</v>
      </c>
      <c r="B258" s="41" t="s">
        <v>16</v>
      </c>
      <c r="C258" s="41">
        <v>891180084</v>
      </c>
      <c r="D258" s="41">
        <v>2</v>
      </c>
      <c r="E258" s="46" t="s">
        <v>718</v>
      </c>
      <c r="F258" s="49">
        <v>1075258525</v>
      </c>
      <c r="G258" s="42">
        <v>7</v>
      </c>
      <c r="H258" s="46" t="s">
        <v>719</v>
      </c>
      <c r="I258" s="81" t="s">
        <v>720</v>
      </c>
      <c r="J258" s="47">
        <v>41866</v>
      </c>
      <c r="K258" s="48">
        <v>4700000</v>
      </c>
      <c r="L258" s="82" t="s">
        <v>335</v>
      </c>
      <c r="M258" s="44" t="s">
        <v>336</v>
      </c>
      <c r="N258" s="44" t="s">
        <v>337</v>
      </c>
      <c r="O258" s="44" t="s">
        <v>23</v>
      </c>
      <c r="P258" s="44" t="s">
        <v>24</v>
      </c>
      <c r="Q258" s="44"/>
      <c r="R258" s="307">
        <v>133</v>
      </c>
    </row>
    <row r="259" spans="1:18" ht="56.25" x14ac:dyDescent="0.2">
      <c r="A259" s="109">
        <v>258</v>
      </c>
      <c r="B259" s="41" t="s">
        <v>16</v>
      </c>
      <c r="C259" s="41">
        <v>891180084</v>
      </c>
      <c r="D259" s="41">
        <v>2</v>
      </c>
      <c r="E259" s="46" t="s">
        <v>721</v>
      </c>
      <c r="F259" s="49">
        <v>1075228341</v>
      </c>
      <c r="G259" s="42">
        <v>0</v>
      </c>
      <c r="H259" s="46" t="s">
        <v>722</v>
      </c>
      <c r="I259" s="81" t="s">
        <v>723</v>
      </c>
      <c r="J259" s="47">
        <v>41866</v>
      </c>
      <c r="K259" s="48">
        <v>3000000</v>
      </c>
      <c r="L259" s="82" t="s">
        <v>335</v>
      </c>
      <c r="M259" s="44" t="s">
        <v>336</v>
      </c>
      <c r="N259" s="44" t="s">
        <v>337</v>
      </c>
      <c r="O259" s="44" t="s">
        <v>23</v>
      </c>
      <c r="P259" s="44" t="s">
        <v>24</v>
      </c>
      <c r="Q259" s="44"/>
      <c r="R259" s="307">
        <v>134</v>
      </c>
    </row>
    <row r="260" spans="1:18" ht="78.75" x14ac:dyDescent="0.2">
      <c r="A260" s="109">
        <v>259</v>
      </c>
      <c r="B260" s="41" t="s">
        <v>16</v>
      </c>
      <c r="C260" s="41">
        <v>891180084</v>
      </c>
      <c r="D260" s="41">
        <v>2</v>
      </c>
      <c r="E260" s="46" t="s">
        <v>724</v>
      </c>
      <c r="F260" s="49">
        <v>1075244051</v>
      </c>
      <c r="G260" s="42">
        <v>7</v>
      </c>
      <c r="H260" s="46" t="s">
        <v>725</v>
      </c>
      <c r="I260" s="81" t="s">
        <v>726</v>
      </c>
      <c r="J260" s="47">
        <v>41866</v>
      </c>
      <c r="K260" s="48">
        <v>8000000</v>
      </c>
      <c r="L260" s="82" t="s">
        <v>335</v>
      </c>
      <c r="M260" s="44" t="s">
        <v>336</v>
      </c>
      <c r="N260" s="44" t="s">
        <v>337</v>
      </c>
      <c r="O260" s="44" t="s">
        <v>23</v>
      </c>
      <c r="P260" s="44" t="s">
        <v>24</v>
      </c>
      <c r="Q260" s="44"/>
      <c r="R260" s="307">
        <v>135</v>
      </c>
    </row>
    <row r="261" spans="1:18" ht="45" x14ac:dyDescent="0.2">
      <c r="A261" s="109">
        <v>260</v>
      </c>
      <c r="B261" s="41" t="s">
        <v>16</v>
      </c>
      <c r="C261" s="41">
        <v>891180084</v>
      </c>
      <c r="D261" s="41">
        <v>2</v>
      </c>
      <c r="E261" s="46" t="s">
        <v>727</v>
      </c>
      <c r="F261" s="49">
        <v>1088238902</v>
      </c>
      <c r="G261" s="42">
        <v>2</v>
      </c>
      <c r="H261" s="46" t="s">
        <v>728</v>
      </c>
      <c r="I261" s="81" t="s">
        <v>729</v>
      </c>
      <c r="J261" s="47">
        <v>41866</v>
      </c>
      <c r="K261" s="48">
        <v>13000000</v>
      </c>
      <c r="L261" s="82" t="s">
        <v>335</v>
      </c>
      <c r="M261" s="44" t="s">
        <v>336</v>
      </c>
      <c r="N261" s="44" t="s">
        <v>337</v>
      </c>
      <c r="O261" s="44" t="s">
        <v>23</v>
      </c>
      <c r="P261" s="44" t="s">
        <v>24</v>
      </c>
      <c r="Q261" s="44"/>
      <c r="R261" s="307">
        <v>136</v>
      </c>
    </row>
    <row r="262" spans="1:18" ht="56.25" x14ac:dyDescent="0.2">
      <c r="A262" s="109">
        <v>261</v>
      </c>
      <c r="B262" s="41" t="s">
        <v>16</v>
      </c>
      <c r="C262" s="41">
        <v>891180084</v>
      </c>
      <c r="D262" s="41">
        <v>2</v>
      </c>
      <c r="E262" s="46" t="s">
        <v>730</v>
      </c>
      <c r="F262" s="49">
        <v>1075219948</v>
      </c>
      <c r="G262" s="42">
        <v>2</v>
      </c>
      <c r="H262" s="46" t="s">
        <v>731</v>
      </c>
      <c r="I262" s="81" t="s">
        <v>732</v>
      </c>
      <c r="J262" s="47">
        <v>41871</v>
      </c>
      <c r="K262" s="48">
        <v>2700000</v>
      </c>
      <c r="L262" s="82" t="s">
        <v>335</v>
      </c>
      <c r="M262" s="44" t="s">
        <v>336</v>
      </c>
      <c r="N262" s="44" t="s">
        <v>337</v>
      </c>
      <c r="O262" s="44" t="s">
        <v>23</v>
      </c>
      <c r="P262" s="44" t="s">
        <v>24</v>
      </c>
      <c r="Q262" s="44"/>
      <c r="R262" s="307">
        <v>137</v>
      </c>
    </row>
    <row r="263" spans="1:18" ht="56.25" x14ac:dyDescent="0.2">
      <c r="A263" s="109">
        <v>262</v>
      </c>
      <c r="B263" s="41" t="s">
        <v>16</v>
      </c>
      <c r="C263" s="41">
        <v>891180084</v>
      </c>
      <c r="D263" s="41">
        <v>2</v>
      </c>
      <c r="E263" s="46" t="s">
        <v>733</v>
      </c>
      <c r="F263" s="49">
        <v>83091979</v>
      </c>
      <c r="G263" s="42">
        <v>6</v>
      </c>
      <c r="H263" s="46" t="s">
        <v>734</v>
      </c>
      <c r="I263" s="81" t="s">
        <v>735</v>
      </c>
      <c r="J263" s="47">
        <v>41871</v>
      </c>
      <c r="K263" s="48">
        <v>5600000</v>
      </c>
      <c r="L263" s="82" t="s">
        <v>335</v>
      </c>
      <c r="M263" s="44" t="s">
        <v>336</v>
      </c>
      <c r="N263" s="44" t="s">
        <v>337</v>
      </c>
      <c r="O263" s="44" t="s">
        <v>23</v>
      </c>
      <c r="P263" s="44" t="s">
        <v>24</v>
      </c>
      <c r="Q263" s="44"/>
      <c r="R263" s="307">
        <v>138</v>
      </c>
    </row>
    <row r="264" spans="1:18" ht="56.25" x14ac:dyDescent="0.2">
      <c r="A264" s="109">
        <v>263</v>
      </c>
      <c r="B264" s="41" t="s">
        <v>16</v>
      </c>
      <c r="C264" s="41">
        <v>891180084</v>
      </c>
      <c r="D264" s="41">
        <v>2</v>
      </c>
      <c r="E264" s="51" t="s">
        <v>736</v>
      </c>
      <c r="F264" s="49">
        <v>800224833</v>
      </c>
      <c r="G264" s="42">
        <v>2</v>
      </c>
      <c r="H264" s="46" t="s">
        <v>737</v>
      </c>
      <c r="I264" s="81" t="s">
        <v>738</v>
      </c>
      <c r="J264" s="47">
        <v>41873</v>
      </c>
      <c r="K264" s="48">
        <v>8478655</v>
      </c>
      <c r="L264" s="79" t="s">
        <v>402</v>
      </c>
      <c r="M264" s="44" t="s">
        <v>336</v>
      </c>
      <c r="N264" s="44" t="s">
        <v>337</v>
      </c>
      <c r="O264" s="44" t="s">
        <v>23</v>
      </c>
      <c r="P264" s="44" t="s">
        <v>24</v>
      </c>
      <c r="Q264" s="44"/>
      <c r="R264" s="307">
        <v>139</v>
      </c>
    </row>
    <row r="265" spans="1:18" ht="67.5" x14ac:dyDescent="0.2">
      <c r="A265" s="109">
        <v>264</v>
      </c>
      <c r="B265" s="41" t="s">
        <v>16</v>
      </c>
      <c r="C265" s="41">
        <v>891180084</v>
      </c>
      <c r="D265" s="41">
        <v>2</v>
      </c>
      <c r="E265" s="46" t="s">
        <v>739</v>
      </c>
      <c r="F265" s="49">
        <v>1075241806</v>
      </c>
      <c r="G265" s="42">
        <v>7</v>
      </c>
      <c r="H265" s="46" t="s">
        <v>740</v>
      </c>
      <c r="I265" s="81" t="s">
        <v>741</v>
      </c>
      <c r="J265" s="47">
        <v>41880</v>
      </c>
      <c r="K265" s="48">
        <v>4065000</v>
      </c>
      <c r="L265" s="82" t="s">
        <v>335</v>
      </c>
      <c r="M265" s="44" t="s">
        <v>336</v>
      </c>
      <c r="N265" s="44" t="s">
        <v>337</v>
      </c>
      <c r="O265" s="44" t="s">
        <v>23</v>
      </c>
      <c r="P265" s="44" t="s">
        <v>24</v>
      </c>
      <c r="Q265" s="44"/>
      <c r="R265" s="307">
        <v>140</v>
      </c>
    </row>
    <row r="266" spans="1:18" ht="56.25" x14ac:dyDescent="0.2">
      <c r="A266" s="109">
        <v>265</v>
      </c>
      <c r="B266" s="41" t="s">
        <v>16</v>
      </c>
      <c r="C266" s="41">
        <v>891180084</v>
      </c>
      <c r="D266" s="41">
        <v>2</v>
      </c>
      <c r="E266" s="82" t="s">
        <v>742</v>
      </c>
      <c r="F266" s="49">
        <v>1015405690</v>
      </c>
      <c r="G266" s="42">
        <v>7</v>
      </c>
      <c r="H266" s="46" t="s">
        <v>743</v>
      </c>
      <c r="I266" s="81" t="s">
        <v>744</v>
      </c>
      <c r="J266" s="47">
        <v>41880</v>
      </c>
      <c r="K266" s="48">
        <v>1950000</v>
      </c>
      <c r="L266" s="82" t="s">
        <v>335</v>
      </c>
      <c r="M266" s="44" t="s">
        <v>336</v>
      </c>
      <c r="N266" s="44" t="s">
        <v>337</v>
      </c>
      <c r="O266" s="44" t="s">
        <v>23</v>
      </c>
      <c r="P266" s="44" t="s">
        <v>24</v>
      </c>
      <c r="Q266" s="44"/>
      <c r="R266" s="307">
        <v>141</v>
      </c>
    </row>
    <row r="267" spans="1:18" ht="67.5" x14ac:dyDescent="0.2">
      <c r="A267" s="109">
        <v>266</v>
      </c>
      <c r="B267" s="41" t="s">
        <v>16</v>
      </c>
      <c r="C267" s="41">
        <v>891180084</v>
      </c>
      <c r="D267" s="41">
        <v>2</v>
      </c>
      <c r="E267" s="82" t="s">
        <v>745</v>
      </c>
      <c r="F267" s="49">
        <v>36309881</v>
      </c>
      <c r="G267" s="42">
        <v>1</v>
      </c>
      <c r="H267" s="46" t="s">
        <v>746</v>
      </c>
      <c r="I267" s="81" t="s">
        <v>747</v>
      </c>
      <c r="J267" s="47">
        <v>41880</v>
      </c>
      <c r="K267" s="48">
        <v>1900000</v>
      </c>
      <c r="L267" s="82" t="s">
        <v>335</v>
      </c>
      <c r="M267" s="44" t="s">
        <v>336</v>
      </c>
      <c r="N267" s="44" t="s">
        <v>337</v>
      </c>
      <c r="O267" s="44" t="s">
        <v>23</v>
      </c>
      <c r="P267" s="44" t="s">
        <v>24</v>
      </c>
      <c r="Q267" s="44"/>
      <c r="R267" s="307">
        <v>142</v>
      </c>
    </row>
    <row r="268" spans="1:18" ht="45" x14ac:dyDescent="0.2">
      <c r="A268" s="109">
        <v>267</v>
      </c>
      <c r="B268" s="41" t="s">
        <v>16</v>
      </c>
      <c r="C268" s="41">
        <v>891180084</v>
      </c>
      <c r="D268" s="41">
        <v>2</v>
      </c>
      <c r="E268" s="82" t="s">
        <v>748</v>
      </c>
      <c r="F268" s="49">
        <v>1022352980</v>
      </c>
      <c r="G268" s="42">
        <v>4</v>
      </c>
      <c r="H268" s="46" t="s">
        <v>749</v>
      </c>
      <c r="I268" s="81" t="s">
        <v>750</v>
      </c>
      <c r="J268" s="47">
        <v>41880</v>
      </c>
      <c r="K268" s="48">
        <v>1950000</v>
      </c>
      <c r="L268" s="82" t="s">
        <v>335</v>
      </c>
      <c r="M268" s="44" t="s">
        <v>336</v>
      </c>
      <c r="N268" s="44" t="s">
        <v>337</v>
      </c>
      <c r="O268" s="44" t="s">
        <v>23</v>
      </c>
      <c r="P268" s="44" t="s">
        <v>24</v>
      </c>
      <c r="Q268" s="44"/>
      <c r="R268" s="307">
        <v>143</v>
      </c>
    </row>
    <row r="269" spans="1:18" ht="78.75" x14ac:dyDescent="0.2">
      <c r="A269" s="109">
        <v>268</v>
      </c>
      <c r="B269" s="41" t="s">
        <v>16</v>
      </c>
      <c r="C269" s="41">
        <v>891180084</v>
      </c>
      <c r="D269" s="41">
        <v>2</v>
      </c>
      <c r="E269" s="82" t="s">
        <v>751</v>
      </c>
      <c r="F269" s="49">
        <v>26421468</v>
      </c>
      <c r="G269" s="42">
        <v>4</v>
      </c>
      <c r="H269" s="46" t="s">
        <v>752</v>
      </c>
      <c r="I269" s="81" t="s">
        <v>753</v>
      </c>
      <c r="J269" s="47">
        <v>41880</v>
      </c>
      <c r="K269" s="48">
        <v>3000000</v>
      </c>
      <c r="L269" s="82" t="s">
        <v>335</v>
      </c>
      <c r="M269" s="44" t="s">
        <v>336</v>
      </c>
      <c r="N269" s="44" t="s">
        <v>337</v>
      </c>
      <c r="O269" s="44" t="s">
        <v>23</v>
      </c>
      <c r="P269" s="44" t="s">
        <v>24</v>
      </c>
      <c r="Q269" s="44"/>
      <c r="R269" s="307">
        <v>144</v>
      </c>
    </row>
    <row r="270" spans="1:18" ht="56.25" x14ac:dyDescent="0.2">
      <c r="A270" s="109">
        <v>269</v>
      </c>
      <c r="B270" s="41" t="s">
        <v>16</v>
      </c>
      <c r="C270" s="41">
        <v>891180084</v>
      </c>
      <c r="D270" s="41">
        <v>2</v>
      </c>
      <c r="E270" s="82" t="s">
        <v>754</v>
      </c>
      <c r="F270" s="49">
        <v>12114696</v>
      </c>
      <c r="G270" s="42">
        <v>1</v>
      </c>
      <c r="H270" s="46" t="s">
        <v>755</v>
      </c>
      <c r="I270" s="81" t="s">
        <v>756</v>
      </c>
      <c r="J270" s="47">
        <v>41883</v>
      </c>
      <c r="K270" s="48">
        <v>4000000</v>
      </c>
      <c r="L270" s="82" t="s">
        <v>335</v>
      </c>
      <c r="M270" s="44" t="s">
        <v>336</v>
      </c>
      <c r="N270" s="44" t="s">
        <v>337</v>
      </c>
      <c r="O270" s="44" t="s">
        <v>23</v>
      </c>
      <c r="P270" s="44" t="s">
        <v>24</v>
      </c>
      <c r="Q270" s="44"/>
      <c r="R270" s="307">
        <v>145</v>
      </c>
    </row>
    <row r="271" spans="1:18" ht="78.75" x14ac:dyDescent="0.2">
      <c r="A271" s="109">
        <v>270</v>
      </c>
      <c r="B271" s="41" t="s">
        <v>16</v>
      </c>
      <c r="C271" s="41">
        <v>891180084</v>
      </c>
      <c r="D271" s="41">
        <v>2</v>
      </c>
      <c r="E271" s="82" t="s">
        <v>757</v>
      </c>
      <c r="F271" s="49">
        <v>891100279</v>
      </c>
      <c r="G271" s="42">
        <v>1</v>
      </c>
      <c r="H271" s="46" t="s">
        <v>758</v>
      </c>
      <c r="I271" s="81" t="s">
        <v>759</v>
      </c>
      <c r="J271" s="47">
        <v>41885</v>
      </c>
      <c r="K271" s="48">
        <v>16850000</v>
      </c>
      <c r="L271" s="82" t="s">
        <v>335</v>
      </c>
      <c r="M271" s="44" t="s">
        <v>336</v>
      </c>
      <c r="N271" s="44" t="s">
        <v>337</v>
      </c>
      <c r="O271" s="44" t="s">
        <v>23</v>
      </c>
      <c r="P271" s="44" t="s">
        <v>24</v>
      </c>
      <c r="Q271" s="44"/>
      <c r="R271" s="307">
        <v>146</v>
      </c>
    </row>
    <row r="272" spans="1:18" ht="90" x14ac:dyDescent="0.2">
      <c r="A272" s="109">
        <v>271</v>
      </c>
      <c r="B272" s="41" t="s">
        <v>16</v>
      </c>
      <c r="C272" s="41">
        <v>891180084</v>
      </c>
      <c r="D272" s="41">
        <v>2</v>
      </c>
      <c r="E272" s="82" t="s">
        <v>757</v>
      </c>
      <c r="F272" s="49">
        <v>4924028</v>
      </c>
      <c r="G272" s="42">
        <v>6</v>
      </c>
      <c r="H272" s="46" t="s">
        <v>760</v>
      </c>
      <c r="I272" s="81" t="s">
        <v>761</v>
      </c>
      <c r="J272" s="47">
        <v>41886</v>
      </c>
      <c r="K272" s="48">
        <v>4500000</v>
      </c>
      <c r="L272" s="82" t="s">
        <v>335</v>
      </c>
      <c r="M272" s="44" t="s">
        <v>336</v>
      </c>
      <c r="N272" s="44" t="s">
        <v>337</v>
      </c>
      <c r="O272" s="44" t="s">
        <v>23</v>
      </c>
      <c r="P272" s="44" t="s">
        <v>24</v>
      </c>
      <c r="Q272" s="44"/>
      <c r="R272" s="307">
        <v>147</v>
      </c>
    </row>
    <row r="273" spans="1:18" ht="101.25" x14ac:dyDescent="0.2">
      <c r="A273" s="109">
        <v>272</v>
      </c>
      <c r="B273" s="41" t="s">
        <v>16</v>
      </c>
      <c r="C273" s="41">
        <v>891180084</v>
      </c>
      <c r="D273" s="41">
        <v>2</v>
      </c>
      <c r="E273" s="82" t="s">
        <v>762</v>
      </c>
      <c r="F273" s="49">
        <v>1075239949</v>
      </c>
      <c r="G273" s="42">
        <v>5</v>
      </c>
      <c r="H273" s="46" t="s">
        <v>763</v>
      </c>
      <c r="I273" s="81" t="s">
        <v>764</v>
      </c>
      <c r="J273" s="47">
        <v>41886</v>
      </c>
      <c r="K273" s="48">
        <v>1500000</v>
      </c>
      <c r="L273" s="82" t="s">
        <v>335</v>
      </c>
      <c r="M273" s="44" t="s">
        <v>336</v>
      </c>
      <c r="N273" s="44" t="s">
        <v>337</v>
      </c>
      <c r="O273" s="44" t="s">
        <v>23</v>
      </c>
      <c r="P273" s="44" t="s">
        <v>24</v>
      </c>
      <c r="Q273" s="44"/>
      <c r="R273" s="307">
        <v>148</v>
      </c>
    </row>
    <row r="274" spans="1:18" ht="101.25" x14ac:dyDescent="0.2">
      <c r="A274" s="109">
        <v>273</v>
      </c>
      <c r="B274" s="41" t="s">
        <v>16</v>
      </c>
      <c r="C274" s="41">
        <v>891180084</v>
      </c>
      <c r="D274" s="41">
        <v>2</v>
      </c>
      <c r="E274" s="82" t="s">
        <v>765</v>
      </c>
      <c r="F274" s="49">
        <v>12111428</v>
      </c>
      <c r="G274" s="42">
        <v>9</v>
      </c>
      <c r="H274" s="46" t="s">
        <v>766</v>
      </c>
      <c r="I274" s="81" t="s">
        <v>767</v>
      </c>
      <c r="J274" s="47">
        <v>41886</v>
      </c>
      <c r="K274" s="48">
        <v>2000000</v>
      </c>
      <c r="L274" s="82" t="s">
        <v>335</v>
      </c>
      <c r="M274" s="44" t="s">
        <v>336</v>
      </c>
      <c r="N274" s="44" t="s">
        <v>337</v>
      </c>
      <c r="O274" s="44" t="s">
        <v>23</v>
      </c>
      <c r="P274" s="44" t="s">
        <v>24</v>
      </c>
      <c r="Q274" s="44"/>
      <c r="R274" s="307">
        <v>149</v>
      </c>
    </row>
    <row r="275" spans="1:18" ht="56.25" x14ac:dyDescent="0.2">
      <c r="A275" s="109">
        <v>274</v>
      </c>
      <c r="B275" s="41" t="s">
        <v>16</v>
      </c>
      <c r="C275" s="41">
        <v>891180084</v>
      </c>
      <c r="D275" s="41">
        <v>2</v>
      </c>
      <c r="E275" s="82" t="s">
        <v>768</v>
      </c>
      <c r="F275" s="49">
        <v>12138617</v>
      </c>
      <c r="G275" s="42">
        <v>1</v>
      </c>
      <c r="H275" s="46" t="s">
        <v>769</v>
      </c>
      <c r="I275" s="81" t="s">
        <v>770</v>
      </c>
      <c r="J275" s="47">
        <v>41886</v>
      </c>
      <c r="K275" s="48">
        <v>4000000</v>
      </c>
      <c r="L275" s="82" t="s">
        <v>335</v>
      </c>
      <c r="M275" s="44" t="s">
        <v>336</v>
      </c>
      <c r="N275" s="44" t="s">
        <v>337</v>
      </c>
      <c r="O275" s="44" t="s">
        <v>23</v>
      </c>
      <c r="P275" s="44" t="s">
        <v>24</v>
      </c>
      <c r="Q275" s="44"/>
      <c r="R275" s="307">
        <v>150</v>
      </c>
    </row>
    <row r="276" spans="1:18" ht="78.75" x14ac:dyDescent="0.2">
      <c r="A276" s="109">
        <v>275</v>
      </c>
      <c r="B276" s="41" t="s">
        <v>16</v>
      </c>
      <c r="C276" s="41">
        <v>891180084</v>
      </c>
      <c r="D276" s="41">
        <v>2</v>
      </c>
      <c r="E276" s="82" t="s">
        <v>771</v>
      </c>
      <c r="F276" s="49">
        <v>7686921</v>
      </c>
      <c r="G276" s="42">
        <v>8</v>
      </c>
      <c r="H276" s="46" t="s">
        <v>772</v>
      </c>
      <c r="I276" s="81" t="s">
        <v>773</v>
      </c>
      <c r="J276" s="47">
        <v>41893</v>
      </c>
      <c r="K276" s="48">
        <v>6760000</v>
      </c>
      <c r="L276" s="82" t="s">
        <v>335</v>
      </c>
      <c r="M276" s="44" t="s">
        <v>336</v>
      </c>
      <c r="N276" s="44" t="s">
        <v>337</v>
      </c>
      <c r="O276" s="44" t="s">
        <v>23</v>
      </c>
      <c r="P276" s="44" t="s">
        <v>24</v>
      </c>
      <c r="Q276" s="44"/>
      <c r="R276" s="307">
        <v>151</v>
      </c>
    </row>
    <row r="277" spans="1:18" ht="56.25" x14ac:dyDescent="0.2">
      <c r="A277" s="109">
        <v>276</v>
      </c>
      <c r="B277" s="41" t="s">
        <v>16</v>
      </c>
      <c r="C277" s="41">
        <v>891180084</v>
      </c>
      <c r="D277" s="41">
        <v>2</v>
      </c>
      <c r="E277" s="82" t="s">
        <v>496</v>
      </c>
      <c r="F277" s="49">
        <v>1075211903</v>
      </c>
      <c r="G277" s="42">
        <v>5</v>
      </c>
      <c r="H277" s="46" t="s">
        <v>774</v>
      </c>
      <c r="I277" s="81" t="s">
        <v>775</v>
      </c>
      <c r="J277" s="47">
        <v>41897</v>
      </c>
      <c r="K277" s="48">
        <v>6000000</v>
      </c>
      <c r="L277" s="82" t="s">
        <v>335</v>
      </c>
      <c r="M277" s="44" t="s">
        <v>336</v>
      </c>
      <c r="N277" s="44" t="s">
        <v>337</v>
      </c>
      <c r="O277" s="44" t="s">
        <v>23</v>
      </c>
      <c r="P277" s="44" t="s">
        <v>24</v>
      </c>
      <c r="Q277" s="44"/>
      <c r="R277" s="307">
        <v>152</v>
      </c>
    </row>
    <row r="278" spans="1:18" ht="45" x14ac:dyDescent="0.2">
      <c r="A278" s="109">
        <v>277</v>
      </c>
      <c r="B278" s="41" t="s">
        <v>16</v>
      </c>
      <c r="C278" s="41">
        <v>891180084</v>
      </c>
      <c r="D278" s="41">
        <v>2</v>
      </c>
      <c r="E278" s="82" t="s">
        <v>776</v>
      </c>
      <c r="F278" s="49">
        <v>1075293680</v>
      </c>
      <c r="G278" s="42">
        <v>9</v>
      </c>
      <c r="H278" s="46" t="s">
        <v>777</v>
      </c>
      <c r="I278" s="81" t="s">
        <v>778</v>
      </c>
      <c r="J278" s="47">
        <v>41897</v>
      </c>
      <c r="K278" s="48">
        <v>2776666</v>
      </c>
      <c r="L278" s="82" t="s">
        <v>335</v>
      </c>
      <c r="M278" s="44" t="s">
        <v>336</v>
      </c>
      <c r="N278" s="44" t="s">
        <v>337</v>
      </c>
      <c r="O278" s="44" t="s">
        <v>23</v>
      </c>
      <c r="P278" s="44" t="s">
        <v>24</v>
      </c>
      <c r="Q278" s="44"/>
      <c r="R278" s="307">
        <v>153</v>
      </c>
    </row>
    <row r="279" spans="1:18" ht="90" x14ac:dyDescent="0.2">
      <c r="A279" s="109">
        <v>278</v>
      </c>
      <c r="B279" s="41" t="s">
        <v>16</v>
      </c>
      <c r="C279" s="41">
        <v>891180084</v>
      </c>
      <c r="D279" s="41">
        <v>2</v>
      </c>
      <c r="E279" s="317" t="s">
        <v>779</v>
      </c>
      <c r="F279" s="50">
        <v>13722111</v>
      </c>
      <c r="G279" s="42">
        <v>5</v>
      </c>
      <c r="H279" s="51" t="s">
        <v>780</v>
      </c>
      <c r="I279" s="318" t="s">
        <v>781</v>
      </c>
      <c r="J279" s="52">
        <v>41898</v>
      </c>
      <c r="K279" s="53">
        <v>2000000</v>
      </c>
      <c r="L279" s="82" t="s">
        <v>335</v>
      </c>
      <c r="M279" s="44" t="s">
        <v>336</v>
      </c>
      <c r="N279" s="44" t="s">
        <v>337</v>
      </c>
      <c r="O279" s="44" t="s">
        <v>23</v>
      </c>
      <c r="P279" s="44" t="s">
        <v>24</v>
      </c>
      <c r="Q279" s="44"/>
      <c r="R279" s="307">
        <v>154</v>
      </c>
    </row>
    <row r="280" spans="1:18" ht="56.25" x14ac:dyDescent="0.2">
      <c r="A280" s="109">
        <v>279</v>
      </c>
      <c r="B280" s="41" t="s">
        <v>16</v>
      </c>
      <c r="C280" s="41">
        <v>891180084</v>
      </c>
      <c r="D280" s="41">
        <v>2</v>
      </c>
      <c r="E280" s="317" t="s">
        <v>782</v>
      </c>
      <c r="F280" s="50">
        <v>1075260490</v>
      </c>
      <c r="G280" s="54">
        <v>4</v>
      </c>
      <c r="H280" s="51" t="s">
        <v>783</v>
      </c>
      <c r="I280" s="318" t="s">
        <v>784</v>
      </c>
      <c r="J280" s="52">
        <v>41900</v>
      </c>
      <c r="K280" s="53">
        <v>3600000</v>
      </c>
      <c r="L280" s="82" t="s">
        <v>335</v>
      </c>
      <c r="M280" s="44" t="s">
        <v>336</v>
      </c>
      <c r="N280" s="44" t="s">
        <v>337</v>
      </c>
      <c r="O280" s="44" t="s">
        <v>23</v>
      </c>
      <c r="P280" s="44" t="s">
        <v>24</v>
      </c>
      <c r="Q280" s="55"/>
      <c r="R280" s="307">
        <v>155</v>
      </c>
    </row>
    <row r="281" spans="1:18" ht="78.75" x14ac:dyDescent="0.2">
      <c r="A281" s="109">
        <v>280</v>
      </c>
      <c r="B281" s="41" t="s">
        <v>16</v>
      </c>
      <c r="C281" s="41">
        <v>891180084</v>
      </c>
      <c r="D281" s="41">
        <v>2</v>
      </c>
      <c r="E281" s="317" t="s">
        <v>785</v>
      </c>
      <c r="F281" s="50">
        <v>1079508718</v>
      </c>
      <c r="G281" s="54">
        <v>1</v>
      </c>
      <c r="H281" s="51" t="s">
        <v>786</v>
      </c>
      <c r="I281" s="318" t="s">
        <v>787</v>
      </c>
      <c r="J281" s="52">
        <v>41900</v>
      </c>
      <c r="K281" s="53">
        <v>5999998</v>
      </c>
      <c r="L281" s="82" t="s">
        <v>335</v>
      </c>
      <c r="M281" s="44" t="s">
        <v>336</v>
      </c>
      <c r="N281" s="44" t="s">
        <v>337</v>
      </c>
      <c r="O281" s="44" t="s">
        <v>23</v>
      </c>
      <c r="P281" s="44" t="s">
        <v>24</v>
      </c>
      <c r="Q281" s="55"/>
      <c r="R281" s="307">
        <v>156</v>
      </c>
    </row>
    <row r="282" spans="1:18" ht="78.75" x14ac:dyDescent="0.2">
      <c r="A282" s="109">
        <v>281</v>
      </c>
      <c r="B282" s="41" t="s">
        <v>16</v>
      </c>
      <c r="C282" s="41">
        <v>891180084</v>
      </c>
      <c r="D282" s="41">
        <v>2</v>
      </c>
      <c r="E282" s="317" t="s">
        <v>788</v>
      </c>
      <c r="F282" s="50">
        <v>36572081</v>
      </c>
      <c r="G282" s="54">
        <v>1</v>
      </c>
      <c r="H282" s="51" t="s">
        <v>789</v>
      </c>
      <c r="I282" s="318" t="s">
        <v>790</v>
      </c>
      <c r="J282" s="52">
        <v>41900</v>
      </c>
      <c r="K282" s="53">
        <v>2500000</v>
      </c>
      <c r="L282" s="82" t="s">
        <v>335</v>
      </c>
      <c r="M282" s="44" t="s">
        <v>336</v>
      </c>
      <c r="N282" s="44" t="s">
        <v>337</v>
      </c>
      <c r="O282" s="44" t="s">
        <v>23</v>
      </c>
      <c r="P282" s="44" t="s">
        <v>24</v>
      </c>
      <c r="Q282" s="55"/>
      <c r="R282" s="307">
        <v>157</v>
      </c>
    </row>
    <row r="283" spans="1:18" ht="78.75" x14ac:dyDescent="0.2">
      <c r="A283" s="109">
        <v>282</v>
      </c>
      <c r="B283" s="41" t="s">
        <v>16</v>
      </c>
      <c r="C283" s="41">
        <v>891180084</v>
      </c>
      <c r="D283" s="41">
        <v>2</v>
      </c>
      <c r="E283" s="317" t="s">
        <v>791</v>
      </c>
      <c r="F283" s="50">
        <v>36069401</v>
      </c>
      <c r="G283" s="54">
        <v>9</v>
      </c>
      <c r="H283" s="51" t="s">
        <v>792</v>
      </c>
      <c r="I283" s="318" t="s">
        <v>793</v>
      </c>
      <c r="J283" s="52">
        <v>41900</v>
      </c>
      <c r="K283" s="53">
        <v>700000</v>
      </c>
      <c r="L283" s="82" t="s">
        <v>335</v>
      </c>
      <c r="M283" s="44" t="s">
        <v>336</v>
      </c>
      <c r="N283" s="44" t="s">
        <v>337</v>
      </c>
      <c r="O283" s="44" t="s">
        <v>23</v>
      </c>
      <c r="P283" s="44" t="s">
        <v>24</v>
      </c>
      <c r="Q283" s="55"/>
      <c r="R283" s="307">
        <v>158</v>
      </c>
    </row>
    <row r="284" spans="1:18" ht="56.25" x14ac:dyDescent="0.2">
      <c r="A284" s="109">
        <v>283</v>
      </c>
      <c r="B284" s="41" t="s">
        <v>16</v>
      </c>
      <c r="C284" s="41">
        <v>891180084</v>
      </c>
      <c r="D284" s="41">
        <v>2</v>
      </c>
      <c r="E284" s="317" t="s">
        <v>794</v>
      </c>
      <c r="F284" s="50">
        <v>890206611</v>
      </c>
      <c r="G284" s="54">
        <v>5</v>
      </c>
      <c r="H284" s="51" t="s">
        <v>795</v>
      </c>
      <c r="I284" s="318" t="s">
        <v>796</v>
      </c>
      <c r="J284" s="52">
        <v>41908</v>
      </c>
      <c r="K284" s="53">
        <v>2028000</v>
      </c>
      <c r="L284" s="319" t="s">
        <v>402</v>
      </c>
      <c r="M284" s="44" t="s">
        <v>336</v>
      </c>
      <c r="N284" s="44" t="s">
        <v>337</v>
      </c>
      <c r="O284" s="44" t="s">
        <v>23</v>
      </c>
      <c r="P284" s="44" t="s">
        <v>24</v>
      </c>
      <c r="Q284" s="55"/>
      <c r="R284" s="307">
        <v>159</v>
      </c>
    </row>
    <row r="285" spans="1:18" ht="67.5" x14ac:dyDescent="0.2">
      <c r="A285" s="109">
        <v>284</v>
      </c>
      <c r="B285" s="41" t="s">
        <v>16</v>
      </c>
      <c r="C285" s="41">
        <v>891180084</v>
      </c>
      <c r="D285" s="41">
        <v>2</v>
      </c>
      <c r="E285" s="317" t="s">
        <v>797</v>
      </c>
      <c r="F285" s="50">
        <v>1075231869</v>
      </c>
      <c r="G285" s="54">
        <v>8</v>
      </c>
      <c r="H285" s="51" t="s">
        <v>798</v>
      </c>
      <c r="I285" s="318" t="s">
        <v>799</v>
      </c>
      <c r="J285" s="52">
        <v>41912</v>
      </c>
      <c r="K285" s="53">
        <v>4000000</v>
      </c>
      <c r="L285" s="82" t="s">
        <v>335</v>
      </c>
      <c r="M285" s="44" t="s">
        <v>336</v>
      </c>
      <c r="N285" s="44" t="s">
        <v>337</v>
      </c>
      <c r="O285" s="44" t="s">
        <v>23</v>
      </c>
      <c r="P285" s="44" t="s">
        <v>24</v>
      </c>
      <c r="Q285" s="55"/>
      <c r="R285" s="307">
        <v>160</v>
      </c>
    </row>
    <row r="286" spans="1:18" ht="67.5" x14ac:dyDescent="0.2">
      <c r="A286" s="109">
        <v>285</v>
      </c>
      <c r="B286" s="41" t="s">
        <v>16</v>
      </c>
      <c r="C286" s="41">
        <v>891180084</v>
      </c>
      <c r="D286" s="41">
        <v>2</v>
      </c>
      <c r="E286" s="317" t="s">
        <v>800</v>
      </c>
      <c r="F286" s="50">
        <v>36309396</v>
      </c>
      <c r="G286" s="54">
        <v>0</v>
      </c>
      <c r="H286" s="51" t="s">
        <v>801</v>
      </c>
      <c r="I286" s="318" t="s">
        <v>802</v>
      </c>
      <c r="J286" s="52">
        <v>41912</v>
      </c>
      <c r="K286" s="53">
        <v>2000000</v>
      </c>
      <c r="L286" s="82" t="s">
        <v>335</v>
      </c>
      <c r="M286" s="44" t="s">
        <v>336</v>
      </c>
      <c r="N286" s="44" t="s">
        <v>337</v>
      </c>
      <c r="O286" s="44" t="s">
        <v>23</v>
      </c>
      <c r="P286" s="44" t="s">
        <v>24</v>
      </c>
      <c r="Q286" s="55"/>
      <c r="R286" s="307">
        <v>161</v>
      </c>
    </row>
    <row r="287" spans="1:18" ht="67.5" x14ac:dyDescent="0.2">
      <c r="A287" s="109">
        <v>286</v>
      </c>
      <c r="B287" s="41" t="s">
        <v>16</v>
      </c>
      <c r="C287" s="41">
        <v>891180084</v>
      </c>
      <c r="D287" s="41">
        <v>2</v>
      </c>
      <c r="E287" s="317" t="s">
        <v>803</v>
      </c>
      <c r="F287" s="50">
        <v>12191795</v>
      </c>
      <c r="G287" s="54">
        <v>9</v>
      </c>
      <c r="H287" s="51" t="s">
        <v>804</v>
      </c>
      <c r="I287" s="318" t="s">
        <v>805</v>
      </c>
      <c r="J287" s="52">
        <v>41912</v>
      </c>
      <c r="K287" s="53">
        <v>4000000</v>
      </c>
      <c r="L287" s="82" t="s">
        <v>335</v>
      </c>
      <c r="M287" s="44" t="s">
        <v>336</v>
      </c>
      <c r="N287" s="44" t="s">
        <v>337</v>
      </c>
      <c r="O287" s="44" t="s">
        <v>23</v>
      </c>
      <c r="P287" s="44" t="s">
        <v>24</v>
      </c>
      <c r="Q287" s="55"/>
      <c r="R287" s="307">
        <v>162</v>
      </c>
    </row>
    <row r="288" spans="1:18" ht="56.25" x14ac:dyDescent="0.2">
      <c r="A288" s="109">
        <v>287</v>
      </c>
      <c r="B288" s="41" t="s">
        <v>16</v>
      </c>
      <c r="C288" s="41">
        <v>891180084</v>
      </c>
      <c r="D288" s="41">
        <v>2</v>
      </c>
      <c r="E288" s="317" t="s">
        <v>806</v>
      </c>
      <c r="F288" s="50">
        <v>1075224591</v>
      </c>
      <c r="G288" s="54">
        <v>7</v>
      </c>
      <c r="H288" s="51" t="s">
        <v>807</v>
      </c>
      <c r="I288" s="318" t="s">
        <v>808</v>
      </c>
      <c r="J288" s="52">
        <v>41912</v>
      </c>
      <c r="K288" s="53">
        <v>2000000</v>
      </c>
      <c r="L288" s="82" t="s">
        <v>335</v>
      </c>
      <c r="M288" s="44" t="s">
        <v>336</v>
      </c>
      <c r="N288" s="44" t="s">
        <v>337</v>
      </c>
      <c r="O288" s="44" t="s">
        <v>23</v>
      </c>
      <c r="P288" s="44" t="s">
        <v>24</v>
      </c>
      <c r="Q288" s="55"/>
      <c r="R288" s="307">
        <v>163</v>
      </c>
    </row>
    <row r="289" spans="1:18" ht="90" x14ac:dyDescent="0.2">
      <c r="A289" s="109">
        <v>288</v>
      </c>
      <c r="B289" s="41" t="s">
        <v>16</v>
      </c>
      <c r="C289" s="41">
        <v>891180084</v>
      </c>
      <c r="D289" s="41">
        <v>2</v>
      </c>
      <c r="E289" s="317" t="s">
        <v>809</v>
      </c>
      <c r="F289" s="50">
        <v>1075264229</v>
      </c>
      <c r="G289" s="54">
        <v>6</v>
      </c>
      <c r="H289" s="51" t="s">
        <v>810</v>
      </c>
      <c r="I289" s="318" t="s">
        <v>811</v>
      </c>
      <c r="J289" s="52">
        <v>41912</v>
      </c>
      <c r="K289" s="53">
        <v>1800000</v>
      </c>
      <c r="L289" s="82" t="s">
        <v>335</v>
      </c>
      <c r="M289" s="44" t="s">
        <v>336</v>
      </c>
      <c r="N289" s="44" t="s">
        <v>337</v>
      </c>
      <c r="O289" s="44" t="s">
        <v>23</v>
      </c>
      <c r="P289" s="44" t="s">
        <v>24</v>
      </c>
      <c r="Q289" s="55"/>
      <c r="R289" s="307">
        <v>164</v>
      </c>
    </row>
    <row r="290" spans="1:18" ht="90" x14ac:dyDescent="0.2">
      <c r="A290" s="109">
        <v>289</v>
      </c>
      <c r="B290" s="41" t="s">
        <v>16</v>
      </c>
      <c r="C290" s="41">
        <v>891180084</v>
      </c>
      <c r="D290" s="41">
        <v>2</v>
      </c>
      <c r="E290" s="317" t="s">
        <v>812</v>
      </c>
      <c r="F290" s="50">
        <v>1075599859</v>
      </c>
      <c r="G290" s="54">
        <v>4</v>
      </c>
      <c r="H290" s="51" t="s">
        <v>813</v>
      </c>
      <c r="I290" s="318" t="s">
        <v>814</v>
      </c>
      <c r="J290" s="52">
        <v>41912</v>
      </c>
      <c r="K290" s="53">
        <v>1800000</v>
      </c>
      <c r="L290" s="82" t="s">
        <v>335</v>
      </c>
      <c r="M290" s="44" t="s">
        <v>336</v>
      </c>
      <c r="N290" s="44" t="s">
        <v>337</v>
      </c>
      <c r="O290" s="44" t="s">
        <v>23</v>
      </c>
      <c r="P290" s="44" t="s">
        <v>24</v>
      </c>
      <c r="Q290" s="55"/>
      <c r="R290" s="307">
        <v>165</v>
      </c>
    </row>
    <row r="291" spans="1:18" ht="90" x14ac:dyDescent="0.2">
      <c r="A291" s="109">
        <v>290</v>
      </c>
      <c r="B291" s="41" t="s">
        <v>16</v>
      </c>
      <c r="C291" s="41">
        <v>891180084</v>
      </c>
      <c r="D291" s="41">
        <v>2</v>
      </c>
      <c r="E291" s="317" t="s">
        <v>815</v>
      </c>
      <c r="F291" s="50">
        <v>1075251949</v>
      </c>
      <c r="G291" s="54">
        <v>4</v>
      </c>
      <c r="H291" s="51" t="s">
        <v>816</v>
      </c>
      <c r="I291" s="318" t="s">
        <v>817</v>
      </c>
      <c r="J291" s="52">
        <v>41912</v>
      </c>
      <c r="K291" s="53">
        <v>2400000</v>
      </c>
      <c r="L291" s="82" t="s">
        <v>335</v>
      </c>
      <c r="M291" s="44" t="s">
        <v>336</v>
      </c>
      <c r="N291" s="44" t="s">
        <v>337</v>
      </c>
      <c r="O291" s="44" t="s">
        <v>23</v>
      </c>
      <c r="P291" s="44" t="s">
        <v>24</v>
      </c>
      <c r="Q291" s="55"/>
      <c r="R291" s="307">
        <v>166</v>
      </c>
    </row>
    <row r="292" spans="1:18" ht="56.25" x14ac:dyDescent="0.2">
      <c r="A292" s="109">
        <v>291</v>
      </c>
      <c r="B292" s="41" t="s">
        <v>16</v>
      </c>
      <c r="C292" s="41">
        <v>891180084</v>
      </c>
      <c r="D292" s="41">
        <v>2</v>
      </c>
      <c r="E292" s="317" t="s">
        <v>818</v>
      </c>
      <c r="F292" s="50">
        <v>1075260533</v>
      </c>
      <c r="G292" s="54">
        <v>2</v>
      </c>
      <c r="H292" s="51" t="s">
        <v>819</v>
      </c>
      <c r="I292" s="318" t="s">
        <v>820</v>
      </c>
      <c r="J292" s="52">
        <v>41912</v>
      </c>
      <c r="K292" s="53">
        <v>2000000</v>
      </c>
      <c r="L292" s="82" t="s">
        <v>335</v>
      </c>
      <c r="M292" s="44" t="s">
        <v>336</v>
      </c>
      <c r="N292" s="44" t="s">
        <v>337</v>
      </c>
      <c r="O292" s="44" t="s">
        <v>23</v>
      </c>
      <c r="P292" s="44" t="s">
        <v>24</v>
      </c>
      <c r="Q292" s="55"/>
      <c r="R292" s="307">
        <v>167</v>
      </c>
    </row>
    <row r="293" spans="1:18" ht="135" x14ac:dyDescent="0.2">
      <c r="A293" s="109">
        <v>292</v>
      </c>
      <c r="B293" s="41" t="s">
        <v>16</v>
      </c>
      <c r="C293" s="41">
        <v>891180084</v>
      </c>
      <c r="D293" s="41">
        <v>2</v>
      </c>
      <c r="E293" s="317" t="s">
        <v>821</v>
      </c>
      <c r="F293" s="50">
        <v>1079177116</v>
      </c>
      <c r="G293" s="54">
        <v>4</v>
      </c>
      <c r="H293" s="51" t="s">
        <v>822</v>
      </c>
      <c r="I293" s="318" t="s">
        <v>823</v>
      </c>
      <c r="J293" s="52">
        <v>41912</v>
      </c>
      <c r="K293" s="53">
        <v>3000000</v>
      </c>
      <c r="L293" s="82" t="s">
        <v>335</v>
      </c>
      <c r="M293" s="44" t="s">
        <v>336</v>
      </c>
      <c r="N293" s="44" t="s">
        <v>337</v>
      </c>
      <c r="O293" s="44" t="s">
        <v>23</v>
      </c>
      <c r="P293" s="44" t="s">
        <v>24</v>
      </c>
      <c r="Q293" s="55"/>
      <c r="R293" s="307">
        <v>168</v>
      </c>
    </row>
    <row r="294" spans="1:18" ht="78.75" x14ac:dyDescent="0.2">
      <c r="A294" s="109">
        <v>293</v>
      </c>
      <c r="B294" s="41" t="s">
        <v>16</v>
      </c>
      <c r="C294" s="41">
        <v>891180084</v>
      </c>
      <c r="D294" s="41">
        <v>2</v>
      </c>
      <c r="E294" s="317" t="s">
        <v>411</v>
      </c>
      <c r="F294" s="50">
        <v>1075254044</v>
      </c>
      <c r="G294" s="54">
        <v>8</v>
      </c>
      <c r="H294" s="51" t="s">
        <v>824</v>
      </c>
      <c r="I294" s="318" t="s">
        <v>825</v>
      </c>
      <c r="J294" s="52">
        <v>41912</v>
      </c>
      <c r="K294" s="53">
        <v>2000000</v>
      </c>
      <c r="L294" s="82" t="s">
        <v>335</v>
      </c>
      <c r="M294" s="44" t="s">
        <v>336</v>
      </c>
      <c r="N294" s="44" t="s">
        <v>337</v>
      </c>
      <c r="O294" s="44" t="s">
        <v>23</v>
      </c>
      <c r="P294" s="44" t="s">
        <v>24</v>
      </c>
      <c r="Q294" s="55"/>
      <c r="R294" s="307">
        <v>169</v>
      </c>
    </row>
    <row r="295" spans="1:18" ht="90" x14ac:dyDescent="0.2">
      <c r="A295" s="109">
        <v>294</v>
      </c>
      <c r="B295" s="41" t="s">
        <v>16</v>
      </c>
      <c r="C295" s="41">
        <v>891180084</v>
      </c>
      <c r="D295" s="41">
        <v>2</v>
      </c>
      <c r="E295" s="317" t="s">
        <v>826</v>
      </c>
      <c r="F295" s="50">
        <v>1075251726</v>
      </c>
      <c r="G295" s="54">
        <v>9</v>
      </c>
      <c r="H295" s="51" t="s">
        <v>827</v>
      </c>
      <c r="I295" s="318" t="s">
        <v>828</v>
      </c>
      <c r="J295" s="52">
        <v>41912</v>
      </c>
      <c r="K295" s="53">
        <v>2000000</v>
      </c>
      <c r="L295" s="82" t="s">
        <v>335</v>
      </c>
      <c r="M295" s="44" t="s">
        <v>336</v>
      </c>
      <c r="N295" s="44" t="s">
        <v>337</v>
      </c>
      <c r="O295" s="44" t="s">
        <v>23</v>
      </c>
      <c r="P295" s="44" t="s">
        <v>24</v>
      </c>
      <c r="Q295" s="55"/>
      <c r="R295" s="307">
        <v>170</v>
      </c>
    </row>
    <row r="296" spans="1:18" ht="101.25" x14ac:dyDescent="0.2">
      <c r="A296" s="109">
        <v>295</v>
      </c>
      <c r="B296" s="41" t="s">
        <v>16</v>
      </c>
      <c r="C296" s="41">
        <v>891180084</v>
      </c>
      <c r="D296" s="41">
        <v>2</v>
      </c>
      <c r="E296" s="317" t="s">
        <v>733</v>
      </c>
      <c r="F296" s="50">
        <v>83091979</v>
      </c>
      <c r="G296" s="54">
        <v>6</v>
      </c>
      <c r="H296" s="51" t="s">
        <v>829</v>
      </c>
      <c r="I296" s="318" t="s">
        <v>830</v>
      </c>
      <c r="J296" s="52">
        <v>41912</v>
      </c>
      <c r="K296" s="53">
        <v>3043216</v>
      </c>
      <c r="L296" s="82" t="s">
        <v>335</v>
      </c>
      <c r="M296" s="44" t="s">
        <v>336</v>
      </c>
      <c r="N296" s="44" t="s">
        <v>337</v>
      </c>
      <c r="O296" s="44" t="s">
        <v>23</v>
      </c>
      <c r="P296" s="44" t="s">
        <v>24</v>
      </c>
      <c r="Q296" s="55"/>
      <c r="R296" s="307">
        <v>171</v>
      </c>
    </row>
    <row r="297" spans="1:18" ht="67.5" x14ac:dyDescent="0.2">
      <c r="A297" s="109">
        <v>296</v>
      </c>
      <c r="B297" s="41" t="s">
        <v>16</v>
      </c>
      <c r="C297" s="41">
        <v>891180084</v>
      </c>
      <c r="D297" s="41">
        <v>2</v>
      </c>
      <c r="E297" s="317" t="s">
        <v>831</v>
      </c>
      <c r="F297" s="50">
        <v>55150678</v>
      </c>
      <c r="G297" s="54">
        <v>6</v>
      </c>
      <c r="H297" s="51" t="s">
        <v>832</v>
      </c>
      <c r="I297" s="318" t="s">
        <v>833</v>
      </c>
      <c r="J297" s="52">
        <v>41912</v>
      </c>
      <c r="K297" s="53">
        <v>3000000</v>
      </c>
      <c r="L297" s="82" t="s">
        <v>335</v>
      </c>
      <c r="M297" s="44" t="s">
        <v>336</v>
      </c>
      <c r="N297" s="44" t="s">
        <v>337</v>
      </c>
      <c r="O297" s="44" t="s">
        <v>23</v>
      </c>
      <c r="P297" s="44" t="s">
        <v>24</v>
      </c>
      <c r="Q297" s="55"/>
      <c r="R297" s="307">
        <v>172</v>
      </c>
    </row>
    <row r="298" spans="1:18" ht="180" x14ac:dyDescent="0.2">
      <c r="A298" s="109">
        <v>297</v>
      </c>
      <c r="B298" s="41" t="s">
        <v>16</v>
      </c>
      <c r="C298" s="41">
        <v>891180084</v>
      </c>
      <c r="D298" s="41">
        <v>2</v>
      </c>
      <c r="E298" s="317" t="s">
        <v>834</v>
      </c>
      <c r="F298" s="50">
        <v>7726069</v>
      </c>
      <c r="G298" s="54">
        <v>1</v>
      </c>
      <c r="H298" s="51" t="s">
        <v>835</v>
      </c>
      <c r="I298" s="318" t="s">
        <v>836</v>
      </c>
      <c r="J298" s="52">
        <v>41912</v>
      </c>
      <c r="K298" s="53">
        <v>3150000</v>
      </c>
      <c r="L298" s="82" t="s">
        <v>335</v>
      </c>
      <c r="M298" s="44" t="s">
        <v>336</v>
      </c>
      <c r="N298" s="44" t="s">
        <v>337</v>
      </c>
      <c r="O298" s="44" t="s">
        <v>23</v>
      </c>
      <c r="P298" s="44" t="s">
        <v>24</v>
      </c>
      <c r="Q298" s="55"/>
      <c r="R298" s="307">
        <v>173</v>
      </c>
    </row>
    <row r="299" spans="1:18" ht="90" x14ac:dyDescent="0.2">
      <c r="A299" s="109">
        <v>298</v>
      </c>
      <c r="B299" s="41" t="s">
        <v>16</v>
      </c>
      <c r="C299" s="41">
        <v>891180084</v>
      </c>
      <c r="D299" s="41">
        <v>2</v>
      </c>
      <c r="E299" s="317" t="s">
        <v>837</v>
      </c>
      <c r="F299" s="50">
        <v>1075260433</v>
      </c>
      <c r="G299" s="54">
        <v>4</v>
      </c>
      <c r="H299" s="51" t="s">
        <v>838</v>
      </c>
      <c r="I299" s="318" t="s">
        <v>839</v>
      </c>
      <c r="J299" s="52">
        <v>41912</v>
      </c>
      <c r="K299" s="53">
        <v>2000000</v>
      </c>
      <c r="L299" s="82" t="s">
        <v>335</v>
      </c>
      <c r="M299" s="44" t="s">
        <v>336</v>
      </c>
      <c r="N299" s="44" t="s">
        <v>337</v>
      </c>
      <c r="O299" s="44" t="s">
        <v>23</v>
      </c>
      <c r="P299" s="44" t="s">
        <v>24</v>
      </c>
      <c r="Q299" s="55"/>
      <c r="R299" s="307">
        <v>174</v>
      </c>
    </row>
    <row r="300" spans="1:18" ht="101.25" x14ac:dyDescent="0.2">
      <c r="A300" s="109">
        <v>299</v>
      </c>
      <c r="B300" s="41" t="s">
        <v>16</v>
      </c>
      <c r="C300" s="41">
        <v>891180084</v>
      </c>
      <c r="D300" s="41">
        <v>2</v>
      </c>
      <c r="E300" s="317" t="s">
        <v>840</v>
      </c>
      <c r="F300" s="50">
        <v>26431110</v>
      </c>
      <c r="G300" s="54">
        <v>6</v>
      </c>
      <c r="H300" s="51" t="s">
        <v>841</v>
      </c>
      <c r="I300" s="318" t="s">
        <v>842</v>
      </c>
      <c r="J300" s="52">
        <v>41912</v>
      </c>
      <c r="K300" s="53">
        <v>1753720</v>
      </c>
      <c r="L300" s="82" t="s">
        <v>335</v>
      </c>
      <c r="M300" s="44" t="s">
        <v>336</v>
      </c>
      <c r="N300" s="44" t="s">
        <v>337</v>
      </c>
      <c r="O300" s="44" t="s">
        <v>23</v>
      </c>
      <c r="P300" s="44" t="s">
        <v>24</v>
      </c>
      <c r="Q300" s="55"/>
      <c r="R300" s="307">
        <v>175</v>
      </c>
    </row>
    <row r="301" spans="1:18" ht="67.5" x14ac:dyDescent="0.2">
      <c r="A301" s="109">
        <v>300</v>
      </c>
      <c r="B301" s="41" t="s">
        <v>16</v>
      </c>
      <c r="C301" s="41">
        <v>891180084</v>
      </c>
      <c r="D301" s="41">
        <v>2</v>
      </c>
      <c r="E301" s="317" t="s">
        <v>843</v>
      </c>
      <c r="F301" s="50">
        <v>73159878</v>
      </c>
      <c r="G301" s="54">
        <v>9</v>
      </c>
      <c r="H301" s="51" t="s">
        <v>844</v>
      </c>
      <c r="I301" s="318" t="s">
        <v>845</v>
      </c>
      <c r="J301" s="52">
        <v>41912</v>
      </c>
      <c r="K301" s="53">
        <v>1500000</v>
      </c>
      <c r="L301" s="82" t="s">
        <v>335</v>
      </c>
      <c r="M301" s="44" t="s">
        <v>336</v>
      </c>
      <c r="N301" s="44" t="s">
        <v>337</v>
      </c>
      <c r="O301" s="44" t="s">
        <v>23</v>
      </c>
      <c r="P301" s="44" t="s">
        <v>24</v>
      </c>
      <c r="Q301" s="55"/>
      <c r="R301" s="307">
        <v>176</v>
      </c>
    </row>
    <row r="302" spans="1:18" ht="90" x14ac:dyDescent="0.2">
      <c r="A302" s="109">
        <v>301</v>
      </c>
      <c r="B302" s="41" t="s">
        <v>16</v>
      </c>
      <c r="C302" s="41">
        <v>891180084</v>
      </c>
      <c r="D302" s="41">
        <v>2</v>
      </c>
      <c r="E302" s="317" t="s">
        <v>846</v>
      </c>
      <c r="F302" s="50">
        <v>55166209</v>
      </c>
      <c r="G302" s="54">
        <v>5</v>
      </c>
      <c r="H302" s="51" t="s">
        <v>847</v>
      </c>
      <c r="I302" s="318" t="s">
        <v>848</v>
      </c>
      <c r="J302" s="52">
        <v>41912</v>
      </c>
      <c r="K302" s="53">
        <v>4000000</v>
      </c>
      <c r="L302" s="82" t="s">
        <v>335</v>
      </c>
      <c r="M302" s="44" t="s">
        <v>336</v>
      </c>
      <c r="N302" s="44" t="s">
        <v>337</v>
      </c>
      <c r="O302" s="44" t="s">
        <v>23</v>
      </c>
      <c r="P302" s="44" t="s">
        <v>24</v>
      </c>
      <c r="Q302" s="55"/>
      <c r="R302" s="307">
        <v>177</v>
      </c>
    </row>
    <row r="303" spans="1:18" ht="67.5" x14ac:dyDescent="0.2">
      <c r="A303" s="109">
        <v>302</v>
      </c>
      <c r="B303" s="41" t="s">
        <v>16</v>
      </c>
      <c r="C303" s="41">
        <v>891180084</v>
      </c>
      <c r="D303" s="41">
        <v>2</v>
      </c>
      <c r="E303" s="317" t="s">
        <v>849</v>
      </c>
      <c r="F303" s="50">
        <v>12111428</v>
      </c>
      <c r="G303" s="54">
        <v>9</v>
      </c>
      <c r="H303" s="51" t="s">
        <v>850</v>
      </c>
      <c r="I303" s="318" t="s">
        <v>851</v>
      </c>
      <c r="J303" s="52">
        <v>41912</v>
      </c>
      <c r="K303" s="53">
        <v>2000000</v>
      </c>
      <c r="L303" s="82" t="s">
        <v>335</v>
      </c>
      <c r="M303" s="44" t="s">
        <v>336</v>
      </c>
      <c r="N303" s="44" t="s">
        <v>337</v>
      </c>
      <c r="O303" s="44" t="s">
        <v>23</v>
      </c>
      <c r="P303" s="44" t="s">
        <v>24</v>
      </c>
      <c r="Q303" s="55"/>
      <c r="R303" s="307">
        <v>178</v>
      </c>
    </row>
    <row r="304" spans="1:18" ht="135" x14ac:dyDescent="0.2">
      <c r="A304" s="109">
        <v>303</v>
      </c>
      <c r="B304" s="41" t="s">
        <v>16</v>
      </c>
      <c r="C304" s="41">
        <v>891180084</v>
      </c>
      <c r="D304" s="41">
        <v>2</v>
      </c>
      <c r="E304" s="317" t="s">
        <v>849</v>
      </c>
      <c r="F304" s="50">
        <v>12111428</v>
      </c>
      <c r="G304" s="54">
        <v>9</v>
      </c>
      <c r="H304" s="51" t="s">
        <v>852</v>
      </c>
      <c r="I304" s="318" t="s">
        <v>853</v>
      </c>
      <c r="J304" s="52">
        <v>41912</v>
      </c>
      <c r="K304" s="53">
        <v>5200000</v>
      </c>
      <c r="L304" s="82" t="s">
        <v>335</v>
      </c>
      <c r="M304" s="44" t="s">
        <v>336</v>
      </c>
      <c r="N304" s="44" t="s">
        <v>337</v>
      </c>
      <c r="O304" s="44" t="s">
        <v>23</v>
      </c>
      <c r="P304" s="44" t="s">
        <v>24</v>
      </c>
      <c r="Q304" s="55"/>
      <c r="R304" s="307">
        <v>179</v>
      </c>
    </row>
    <row r="305" spans="1:18" ht="56.25" x14ac:dyDescent="0.2">
      <c r="A305" s="109">
        <v>304</v>
      </c>
      <c r="B305" s="41" t="s">
        <v>16</v>
      </c>
      <c r="C305" s="41">
        <v>891180084</v>
      </c>
      <c r="D305" s="41">
        <v>2</v>
      </c>
      <c r="E305" s="317" t="s">
        <v>854</v>
      </c>
      <c r="F305" s="50">
        <v>1075259205</v>
      </c>
      <c r="G305" s="54">
        <v>1</v>
      </c>
      <c r="H305" s="51" t="s">
        <v>855</v>
      </c>
      <c r="I305" s="318" t="s">
        <v>856</v>
      </c>
      <c r="J305" s="52">
        <v>41912</v>
      </c>
      <c r="K305" s="53">
        <v>2000000</v>
      </c>
      <c r="L305" s="82" t="s">
        <v>335</v>
      </c>
      <c r="M305" s="44" t="s">
        <v>336</v>
      </c>
      <c r="N305" s="44" t="s">
        <v>337</v>
      </c>
      <c r="O305" s="44" t="s">
        <v>23</v>
      </c>
      <c r="P305" s="44" t="s">
        <v>24</v>
      </c>
      <c r="Q305" s="55"/>
      <c r="R305" s="307">
        <v>180</v>
      </c>
    </row>
    <row r="306" spans="1:18" ht="78.75" x14ac:dyDescent="0.2">
      <c r="A306" s="109">
        <v>305</v>
      </c>
      <c r="B306" s="41" t="s">
        <v>16</v>
      </c>
      <c r="C306" s="41">
        <v>891180084</v>
      </c>
      <c r="D306" s="41">
        <v>2</v>
      </c>
      <c r="E306" s="317" t="s">
        <v>857</v>
      </c>
      <c r="F306" s="50">
        <v>1075540378</v>
      </c>
      <c r="G306" s="54">
        <v>9</v>
      </c>
      <c r="H306" s="51" t="s">
        <v>858</v>
      </c>
      <c r="I306" s="318" t="s">
        <v>859</v>
      </c>
      <c r="J306" s="52">
        <v>41912</v>
      </c>
      <c r="K306" s="53">
        <v>2000000</v>
      </c>
      <c r="L306" s="82" t="s">
        <v>335</v>
      </c>
      <c r="M306" s="44" t="s">
        <v>336</v>
      </c>
      <c r="N306" s="44" t="s">
        <v>337</v>
      </c>
      <c r="O306" s="44" t="s">
        <v>23</v>
      </c>
      <c r="P306" s="44" t="s">
        <v>24</v>
      </c>
      <c r="Q306" s="55"/>
      <c r="R306" s="307">
        <v>181</v>
      </c>
    </row>
    <row r="307" spans="1:18" ht="67.5" x14ac:dyDescent="0.2">
      <c r="A307" s="109">
        <v>306</v>
      </c>
      <c r="B307" s="41" t="s">
        <v>16</v>
      </c>
      <c r="C307" s="41">
        <v>891180084</v>
      </c>
      <c r="D307" s="41">
        <v>2</v>
      </c>
      <c r="E307" s="317" t="s">
        <v>860</v>
      </c>
      <c r="F307" s="50">
        <v>55157954</v>
      </c>
      <c r="G307" s="54">
        <v>6</v>
      </c>
      <c r="H307" s="51" t="s">
        <v>861</v>
      </c>
      <c r="I307" s="318" t="s">
        <v>862</v>
      </c>
      <c r="J307" s="52">
        <v>41912</v>
      </c>
      <c r="K307" s="53">
        <v>2000000</v>
      </c>
      <c r="L307" s="82" t="s">
        <v>335</v>
      </c>
      <c r="M307" s="44" t="s">
        <v>336</v>
      </c>
      <c r="N307" s="44" t="s">
        <v>337</v>
      </c>
      <c r="O307" s="44" t="s">
        <v>23</v>
      </c>
      <c r="P307" s="44" t="s">
        <v>24</v>
      </c>
      <c r="Q307" s="55"/>
      <c r="R307" s="307">
        <v>182</v>
      </c>
    </row>
    <row r="308" spans="1:18" ht="67.5" x14ac:dyDescent="0.2">
      <c r="A308" s="109">
        <v>307</v>
      </c>
      <c r="B308" s="41" t="s">
        <v>16</v>
      </c>
      <c r="C308" s="41">
        <v>891180084</v>
      </c>
      <c r="D308" s="41">
        <v>2</v>
      </c>
      <c r="E308" s="317" t="s">
        <v>863</v>
      </c>
      <c r="F308" s="50">
        <v>1075227594</v>
      </c>
      <c r="G308" s="54">
        <v>2</v>
      </c>
      <c r="H308" s="51" t="s">
        <v>864</v>
      </c>
      <c r="I308" s="318" t="s">
        <v>865</v>
      </c>
      <c r="J308" s="52">
        <v>41912</v>
      </c>
      <c r="K308" s="53">
        <v>4000000</v>
      </c>
      <c r="L308" s="82" t="s">
        <v>335</v>
      </c>
      <c r="M308" s="44" t="s">
        <v>336</v>
      </c>
      <c r="N308" s="44" t="s">
        <v>337</v>
      </c>
      <c r="O308" s="44" t="s">
        <v>23</v>
      </c>
      <c r="P308" s="44" t="s">
        <v>24</v>
      </c>
      <c r="Q308" s="55"/>
      <c r="R308" s="307">
        <v>183</v>
      </c>
    </row>
    <row r="309" spans="1:18" ht="191.25" x14ac:dyDescent="0.2">
      <c r="A309" s="109">
        <v>308</v>
      </c>
      <c r="B309" s="41" t="s">
        <v>16</v>
      </c>
      <c r="C309" s="41">
        <v>891180084</v>
      </c>
      <c r="D309" s="41">
        <v>2</v>
      </c>
      <c r="E309" s="317" t="s">
        <v>863</v>
      </c>
      <c r="F309" s="50">
        <v>1075227594</v>
      </c>
      <c r="G309" s="54">
        <v>2</v>
      </c>
      <c r="H309" s="51" t="s">
        <v>866</v>
      </c>
      <c r="I309" s="318" t="s">
        <v>867</v>
      </c>
      <c r="J309" s="52">
        <v>41912</v>
      </c>
      <c r="K309" s="53">
        <v>2200000</v>
      </c>
      <c r="L309" s="82" t="s">
        <v>335</v>
      </c>
      <c r="M309" s="44" t="s">
        <v>336</v>
      </c>
      <c r="N309" s="44" t="s">
        <v>337</v>
      </c>
      <c r="O309" s="44" t="s">
        <v>23</v>
      </c>
      <c r="P309" s="44" t="s">
        <v>24</v>
      </c>
      <c r="Q309" s="55"/>
      <c r="R309" s="307">
        <v>184</v>
      </c>
    </row>
    <row r="310" spans="1:18" ht="168.75" x14ac:dyDescent="0.2">
      <c r="A310" s="109">
        <v>309</v>
      </c>
      <c r="B310" s="41" t="s">
        <v>16</v>
      </c>
      <c r="C310" s="41">
        <v>891180084</v>
      </c>
      <c r="D310" s="41">
        <v>2</v>
      </c>
      <c r="E310" s="317" t="s">
        <v>868</v>
      </c>
      <c r="F310" s="50">
        <v>79149896</v>
      </c>
      <c r="G310" s="54">
        <v>0</v>
      </c>
      <c r="H310" s="51" t="s">
        <v>869</v>
      </c>
      <c r="I310" s="318" t="s">
        <v>870</v>
      </c>
      <c r="J310" s="52">
        <v>41912</v>
      </c>
      <c r="K310" s="53">
        <v>7670000</v>
      </c>
      <c r="L310" s="82" t="s">
        <v>335</v>
      </c>
      <c r="M310" s="44" t="s">
        <v>336</v>
      </c>
      <c r="N310" s="44" t="s">
        <v>337</v>
      </c>
      <c r="O310" s="44" t="s">
        <v>23</v>
      </c>
      <c r="P310" s="44" t="s">
        <v>24</v>
      </c>
      <c r="Q310" s="55"/>
      <c r="R310" s="307">
        <v>185</v>
      </c>
    </row>
    <row r="311" spans="1:18" ht="101.25" x14ac:dyDescent="0.2">
      <c r="A311" s="109">
        <v>310</v>
      </c>
      <c r="B311" s="41" t="s">
        <v>16</v>
      </c>
      <c r="C311" s="41">
        <v>891180084</v>
      </c>
      <c r="D311" s="41">
        <v>2</v>
      </c>
      <c r="E311" s="317" t="s">
        <v>871</v>
      </c>
      <c r="F311" s="50">
        <v>7702464</v>
      </c>
      <c r="G311" s="54">
        <v>2</v>
      </c>
      <c r="H311" s="51" t="s">
        <v>872</v>
      </c>
      <c r="I311" s="318" t="s">
        <v>873</v>
      </c>
      <c r="J311" s="52">
        <v>41912</v>
      </c>
      <c r="K311" s="53">
        <v>5100000</v>
      </c>
      <c r="L311" s="82" t="s">
        <v>335</v>
      </c>
      <c r="M311" s="44" t="s">
        <v>336</v>
      </c>
      <c r="N311" s="44" t="s">
        <v>337</v>
      </c>
      <c r="O311" s="44" t="s">
        <v>23</v>
      </c>
      <c r="P311" s="44" t="s">
        <v>24</v>
      </c>
      <c r="Q311" s="55"/>
      <c r="R311" s="307">
        <v>186</v>
      </c>
    </row>
    <row r="312" spans="1:18" ht="90" x14ac:dyDescent="0.2">
      <c r="A312" s="109">
        <v>311</v>
      </c>
      <c r="B312" s="41" t="s">
        <v>16</v>
      </c>
      <c r="C312" s="41">
        <v>891180084</v>
      </c>
      <c r="D312" s="41">
        <v>2</v>
      </c>
      <c r="E312" s="317" t="s">
        <v>874</v>
      </c>
      <c r="F312" s="50">
        <v>7725413</v>
      </c>
      <c r="G312" s="54">
        <v>6</v>
      </c>
      <c r="H312" s="51" t="s">
        <v>875</v>
      </c>
      <c r="I312" s="318" t="s">
        <v>876</v>
      </c>
      <c r="J312" s="52">
        <v>41912</v>
      </c>
      <c r="K312" s="53">
        <v>1500000</v>
      </c>
      <c r="L312" s="82" t="s">
        <v>335</v>
      </c>
      <c r="M312" s="44" t="s">
        <v>336</v>
      </c>
      <c r="N312" s="44" t="s">
        <v>337</v>
      </c>
      <c r="O312" s="44" t="s">
        <v>23</v>
      </c>
      <c r="P312" s="44" t="s">
        <v>24</v>
      </c>
      <c r="Q312" s="55"/>
      <c r="R312" s="307">
        <v>187</v>
      </c>
    </row>
    <row r="313" spans="1:18" ht="45" x14ac:dyDescent="0.2">
      <c r="A313" s="109">
        <v>312</v>
      </c>
      <c r="B313" s="41" t="s">
        <v>16</v>
      </c>
      <c r="C313" s="41">
        <v>891180084</v>
      </c>
      <c r="D313" s="41">
        <v>2</v>
      </c>
      <c r="E313" s="317" t="s">
        <v>877</v>
      </c>
      <c r="F313" s="50">
        <v>12201284</v>
      </c>
      <c r="G313" s="54">
        <v>1</v>
      </c>
      <c r="H313" s="51" t="s">
        <v>878</v>
      </c>
      <c r="I313" s="318" t="s">
        <v>879</v>
      </c>
      <c r="J313" s="52">
        <v>41912</v>
      </c>
      <c r="K313" s="53">
        <v>4000000</v>
      </c>
      <c r="L313" s="82" t="s">
        <v>335</v>
      </c>
      <c r="M313" s="44" t="s">
        <v>336</v>
      </c>
      <c r="N313" s="44" t="s">
        <v>337</v>
      </c>
      <c r="O313" s="44" t="s">
        <v>23</v>
      </c>
      <c r="P313" s="44" t="s">
        <v>24</v>
      </c>
      <c r="Q313" s="55"/>
      <c r="R313" s="307">
        <v>188</v>
      </c>
    </row>
    <row r="314" spans="1:18" ht="78.75" x14ac:dyDescent="0.2">
      <c r="A314" s="109">
        <v>313</v>
      </c>
      <c r="B314" s="41" t="s">
        <v>16</v>
      </c>
      <c r="C314" s="41">
        <v>891180084</v>
      </c>
      <c r="D314" s="41">
        <v>2</v>
      </c>
      <c r="E314" s="317" t="s">
        <v>880</v>
      </c>
      <c r="F314" s="50">
        <v>36291620</v>
      </c>
      <c r="G314" s="54">
        <v>5</v>
      </c>
      <c r="H314" s="51" t="s">
        <v>881</v>
      </c>
      <c r="I314" s="318" t="s">
        <v>882</v>
      </c>
      <c r="J314" s="52">
        <v>41912</v>
      </c>
      <c r="K314" s="53">
        <v>3500000</v>
      </c>
      <c r="L314" s="82" t="s">
        <v>335</v>
      </c>
      <c r="M314" s="44" t="s">
        <v>336</v>
      </c>
      <c r="N314" s="44" t="s">
        <v>337</v>
      </c>
      <c r="O314" s="44" t="s">
        <v>23</v>
      </c>
      <c r="P314" s="44" t="s">
        <v>24</v>
      </c>
      <c r="Q314" s="55"/>
      <c r="R314" s="307">
        <v>189</v>
      </c>
    </row>
    <row r="315" spans="1:18" ht="78.75" x14ac:dyDescent="0.2">
      <c r="A315" s="109">
        <v>314</v>
      </c>
      <c r="B315" s="41" t="s">
        <v>16</v>
      </c>
      <c r="C315" s="41">
        <v>891180084</v>
      </c>
      <c r="D315" s="41">
        <v>2</v>
      </c>
      <c r="E315" s="317" t="s">
        <v>883</v>
      </c>
      <c r="F315" s="50">
        <v>36301158</v>
      </c>
      <c r="G315" s="54">
        <v>8</v>
      </c>
      <c r="H315" s="51" t="s">
        <v>884</v>
      </c>
      <c r="I315" s="318" t="s">
        <v>885</v>
      </c>
      <c r="J315" s="52">
        <v>41912</v>
      </c>
      <c r="K315" s="53">
        <v>1800000</v>
      </c>
      <c r="L315" s="82" t="s">
        <v>335</v>
      </c>
      <c r="M315" s="44" t="s">
        <v>336</v>
      </c>
      <c r="N315" s="44" t="s">
        <v>337</v>
      </c>
      <c r="O315" s="44" t="s">
        <v>23</v>
      </c>
      <c r="P315" s="44" t="s">
        <v>24</v>
      </c>
      <c r="Q315" s="55"/>
      <c r="R315" s="307">
        <v>190</v>
      </c>
    </row>
    <row r="316" spans="1:18" ht="101.25" x14ac:dyDescent="0.2">
      <c r="A316" s="109">
        <v>315</v>
      </c>
      <c r="B316" s="41" t="s">
        <v>16</v>
      </c>
      <c r="C316" s="41">
        <v>891180084</v>
      </c>
      <c r="D316" s="41">
        <v>2</v>
      </c>
      <c r="E316" s="317" t="s">
        <v>886</v>
      </c>
      <c r="F316" s="50">
        <v>36181814</v>
      </c>
      <c r="G316" s="54">
        <v>5</v>
      </c>
      <c r="H316" s="51" t="s">
        <v>887</v>
      </c>
      <c r="I316" s="318" t="s">
        <v>888</v>
      </c>
      <c r="J316" s="52">
        <v>41912</v>
      </c>
      <c r="K316" s="53">
        <v>1500000</v>
      </c>
      <c r="L316" s="82" t="s">
        <v>335</v>
      </c>
      <c r="M316" s="44" t="s">
        <v>336</v>
      </c>
      <c r="N316" s="44" t="s">
        <v>337</v>
      </c>
      <c r="O316" s="44" t="s">
        <v>23</v>
      </c>
      <c r="P316" s="44" t="s">
        <v>24</v>
      </c>
      <c r="Q316" s="55"/>
      <c r="R316" s="307">
        <v>191</v>
      </c>
    </row>
    <row r="317" spans="1:18" ht="101.25" x14ac:dyDescent="0.2">
      <c r="A317" s="109">
        <v>316</v>
      </c>
      <c r="B317" s="56" t="s">
        <v>16</v>
      </c>
      <c r="C317" s="56">
        <v>891180084</v>
      </c>
      <c r="D317" s="56">
        <v>2</v>
      </c>
      <c r="E317" s="320" t="s">
        <v>889</v>
      </c>
      <c r="F317" s="321">
        <v>1075237598</v>
      </c>
      <c r="G317" s="57">
        <v>4</v>
      </c>
      <c r="H317" s="322" t="s">
        <v>890</v>
      </c>
      <c r="I317" s="323" t="s">
        <v>891</v>
      </c>
      <c r="J317" s="324">
        <v>41912</v>
      </c>
      <c r="K317" s="58">
        <v>3000000</v>
      </c>
      <c r="L317" s="325" t="s">
        <v>335</v>
      </c>
      <c r="M317" s="59" t="s">
        <v>336</v>
      </c>
      <c r="N317" s="59" t="s">
        <v>337</v>
      </c>
      <c r="O317" s="59" t="s">
        <v>23</v>
      </c>
      <c r="P317" s="59" t="s">
        <v>24</v>
      </c>
      <c r="Q317" s="59"/>
      <c r="R317" s="307">
        <v>192</v>
      </c>
    </row>
    <row r="318" spans="1:18" ht="112.5" x14ac:dyDescent="0.2">
      <c r="A318" s="109">
        <v>317</v>
      </c>
      <c r="B318" s="11" t="s">
        <v>16</v>
      </c>
      <c r="C318" s="11">
        <v>891180084</v>
      </c>
      <c r="D318" s="11">
        <v>2</v>
      </c>
      <c r="E318" s="326" t="s">
        <v>892</v>
      </c>
      <c r="F318" s="327">
        <v>900545793</v>
      </c>
      <c r="G318" s="14">
        <v>6</v>
      </c>
      <c r="H318" s="328" t="s">
        <v>893</v>
      </c>
      <c r="I318" s="25" t="s">
        <v>894</v>
      </c>
      <c r="J318" s="17">
        <v>41919</v>
      </c>
      <c r="K318" s="60">
        <v>16000000</v>
      </c>
      <c r="L318" s="326" t="s">
        <v>335</v>
      </c>
      <c r="M318" s="20" t="s">
        <v>336</v>
      </c>
      <c r="N318" s="20" t="s">
        <v>337</v>
      </c>
      <c r="O318" s="20" t="s">
        <v>23</v>
      </c>
      <c r="P318" s="20" t="s">
        <v>24</v>
      </c>
      <c r="Q318" s="20"/>
      <c r="R318" s="307">
        <v>193</v>
      </c>
    </row>
    <row r="319" spans="1:18" ht="112.5" x14ac:dyDescent="0.2">
      <c r="A319" s="109">
        <v>318</v>
      </c>
      <c r="B319" s="11" t="s">
        <v>16</v>
      </c>
      <c r="C319" s="11">
        <v>891180084</v>
      </c>
      <c r="D319" s="11">
        <v>2</v>
      </c>
      <c r="E319" s="326" t="s">
        <v>651</v>
      </c>
      <c r="F319" s="327">
        <v>1075237833</v>
      </c>
      <c r="G319" s="14">
        <v>0</v>
      </c>
      <c r="H319" s="328" t="s">
        <v>895</v>
      </c>
      <c r="I319" s="25" t="s">
        <v>896</v>
      </c>
      <c r="J319" s="17">
        <v>41919</v>
      </c>
      <c r="K319" s="60">
        <v>2550000</v>
      </c>
      <c r="L319" s="326" t="s">
        <v>335</v>
      </c>
      <c r="M319" s="20" t="s">
        <v>336</v>
      </c>
      <c r="N319" s="20" t="s">
        <v>337</v>
      </c>
      <c r="O319" s="20" t="s">
        <v>23</v>
      </c>
      <c r="P319" s="20" t="s">
        <v>24</v>
      </c>
      <c r="Q319" s="20"/>
      <c r="R319" s="307">
        <v>194</v>
      </c>
    </row>
    <row r="320" spans="1:18" ht="112.5" x14ac:dyDescent="0.2">
      <c r="A320" s="109">
        <v>319</v>
      </c>
      <c r="B320" s="11" t="s">
        <v>16</v>
      </c>
      <c r="C320" s="11">
        <v>891180084</v>
      </c>
      <c r="D320" s="11">
        <v>2</v>
      </c>
      <c r="E320" s="326" t="s">
        <v>897</v>
      </c>
      <c r="F320" s="327">
        <v>1075214934</v>
      </c>
      <c r="G320" s="14">
        <v>7</v>
      </c>
      <c r="H320" s="328" t="s">
        <v>898</v>
      </c>
      <c r="I320" s="25" t="s">
        <v>896</v>
      </c>
      <c r="J320" s="17">
        <v>41919</v>
      </c>
      <c r="K320" s="60">
        <v>2550000</v>
      </c>
      <c r="L320" s="326" t="s">
        <v>335</v>
      </c>
      <c r="M320" s="20" t="s">
        <v>336</v>
      </c>
      <c r="N320" s="20" t="s">
        <v>337</v>
      </c>
      <c r="O320" s="20" t="s">
        <v>23</v>
      </c>
      <c r="P320" s="20" t="s">
        <v>24</v>
      </c>
      <c r="Q320" s="20"/>
      <c r="R320" s="307">
        <v>195</v>
      </c>
    </row>
    <row r="321" spans="1:18" ht="112.5" x14ac:dyDescent="0.2">
      <c r="A321" s="109">
        <v>320</v>
      </c>
      <c r="B321" s="11" t="s">
        <v>16</v>
      </c>
      <c r="C321" s="11">
        <v>891180084</v>
      </c>
      <c r="D321" s="11">
        <v>2</v>
      </c>
      <c r="E321" s="326" t="s">
        <v>899</v>
      </c>
      <c r="F321" s="327">
        <v>830048381</v>
      </c>
      <c r="G321" s="14">
        <v>1</v>
      </c>
      <c r="H321" s="328" t="s">
        <v>900</v>
      </c>
      <c r="I321" s="25" t="s">
        <v>901</v>
      </c>
      <c r="J321" s="17">
        <v>41921</v>
      </c>
      <c r="K321" s="60">
        <v>4000000</v>
      </c>
      <c r="L321" s="328" t="s">
        <v>402</v>
      </c>
      <c r="M321" s="20" t="s">
        <v>336</v>
      </c>
      <c r="N321" s="20" t="s">
        <v>337</v>
      </c>
      <c r="O321" s="20" t="s">
        <v>23</v>
      </c>
      <c r="P321" s="20" t="s">
        <v>24</v>
      </c>
      <c r="Q321" s="20"/>
      <c r="R321" s="307">
        <v>196</v>
      </c>
    </row>
    <row r="322" spans="1:18" ht="78.75" x14ac:dyDescent="0.2">
      <c r="A322" s="109">
        <v>321</v>
      </c>
      <c r="B322" s="11" t="s">
        <v>16</v>
      </c>
      <c r="C322" s="11">
        <v>891180084</v>
      </c>
      <c r="D322" s="11">
        <v>2</v>
      </c>
      <c r="E322" s="326" t="s">
        <v>902</v>
      </c>
      <c r="F322" s="327">
        <v>1014215053</v>
      </c>
      <c r="G322" s="14">
        <v>6</v>
      </c>
      <c r="H322" s="328" t="s">
        <v>903</v>
      </c>
      <c r="I322" s="25" t="s">
        <v>904</v>
      </c>
      <c r="J322" s="17">
        <v>41922</v>
      </c>
      <c r="K322" s="60">
        <v>4000000</v>
      </c>
      <c r="L322" s="326" t="s">
        <v>335</v>
      </c>
      <c r="M322" s="20" t="s">
        <v>336</v>
      </c>
      <c r="N322" s="20" t="s">
        <v>337</v>
      </c>
      <c r="O322" s="20" t="s">
        <v>23</v>
      </c>
      <c r="P322" s="20" t="s">
        <v>24</v>
      </c>
      <c r="Q322" s="20"/>
      <c r="R322" s="307">
        <v>197</v>
      </c>
    </row>
    <row r="323" spans="1:18" ht="67.5" x14ac:dyDescent="0.2">
      <c r="A323" s="109">
        <v>322</v>
      </c>
      <c r="B323" s="11" t="s">
        <v>16</v>
      </c>
      <c r="C323" s="11">
        <v>891180084</v>
      </c>
      <c r="D323" s="11">
        <v>2</v>
      </c>
      <c r="E323" s="326" t="s">
        <v>905</v>
      </c>
      <c r="F323" s="327">
        <v>53014142</v>
      </c>
      <c r="G323" s="14">
        <v>1</v>
      </c>
      <c r="H323" s="328" t="s">
        <v>906</v>
      </c>
      <c r="I323" s="25" t="s">
        <v>907</v>
      </c>
      <c r="J323" s="17">
        <v>41928</v>
      </c>
      <c r="K323" s="60">
        <v>1800000</v>
      </c>
      <c r="L323" s="326" t="s">
        <v>335</v>
      </c>
      <c r="M323" s="20" t="s">
        <v>336</v>
      </c>
      <c r="N323" s="20" t="s">
        <v>337</v>
      </c>
      <c r="O323" s="20" t="s">
        <v>23</v>
      </c>
      <c r="P323" s="20" t="s">
        <v>24</v>
      </c>
      <c r="Q323" s="20"/>
      <c r="R323" s="307">
        <v>198</v>
      </c>
    </row>
    <row r="324" spans="1:18" ht="45" x14ac:dyDescent="0.2">
      <c r="A324" s="109">
        <v>323</v>
      </c>
      <c r="B324" s="11" t="s">
        <v>16</v>
      </c>
      <c r="C324" s="11">
        <v>891180084</v>
      </c>
      <c r="D324" s="11">
        <v>2</v>
      </c>
      <c r="E324" s="326" t="s">
        <v>908</v>
      </c>
      <c r="F324" s="327">
        <v>55114785</v>
      </c>
      <c r="G324" s="14">
        <v>3</v>
      </c>
      <c r="H324" s="328" t="s">
        <v>909</v>
      </c>
      <c r="I324" s="25" t="s">
        <v>910</v>
      </c>
      <c r="J324" s="17">
        <v>41928</v>
      </c>
      <c r="K324" s="60">
        <v>2000000</v>
      </c>
      <c r="L324" s="326" t="s">
        <v>335</v>
      </c>
      <c r="M324" s="20" t="s">
        <v>336</v>
      </c>
      <c r="N324" s="20" t="s">
        <v>337</v>
      </c>
      <c r="O324" s="20" t="s">
        <v>23</v>
      </c>
      <c r="P324" s="20" t="s">
        <v>24</v>
      </c>
      <c r="Q324" s="20"/>
      <c r="R324" s="307">
        <v>199</v>
      </c>
    </row>
    <row r="325" spans="1:18" ht="90" x14ac:dyDescent="0.2">
      <c r="A325" s="109">
        <v>324</v>
      </c>
      <c r="B325" s="11" t="s">
        <v>16</v>
      </c>
      <c r="C325" s="11">
        <v>891180084</v>
      </c>
      <c r="D325" s="11">
        <v>2</v>
      </c>
      <c r="E325" s="326" t="s">
        <v>911</v>
      </c>
      <c r="F325" s="327">
        <v>7703086</v>
      </c>
      <c r="G325" s="14">
        <v>6</v>
      </c>
      <c r="H325" s="328" t="s">
        <v>912</v>
      </c>
      <c r="I325" s="25" t="s">
        <v>913</v>
      </c>
      <c r="J325" s="17">
        <v>41928</v>
      </c>
      <c r="K325" s="60">
        <v>9574000</v>
      </c>
      <c r="L325" s="326" t="s">
        <v>335</v>
      </c>
      <c r="M325" s="20" t="s">
        <v>336</v>
      </c>
      <c r="N325" s="20" t="s">
        <v>337</v>
      </c>
      <c r="O325" s="20" t="s">
        <v>23</v>
      </c>
      <c r="P325" s="20" t="s">
        <v>24</v>
      </c>
      <c r="Q325" s="20"/>
      <c r="R325" s="307">
        <v>200</v>
      </c>
    </row>
    <row r="326" spans="1:18" ht="101.25" x14ac:dyDescent="0.2">
      <c r="A326" s="109">
        <v>325</v>
      </c>
      <c r="B326" s="11" t="s">
        <v>16</v>
      </c>
      <c r="C326" s="11">
        <v>891180084</v>
      </c>
      <c r="D326" s="11">
        <v>2</v>
      </c>
      <c r="E326" s="326" t="s">
        <v>914</v>
      </c>
      <c r="F326" s="327">
        <v>17640712</v>
      </c>
      <c r="G326" s="14">
        <v>3</v>
      </c>
      <c r="H326" s="328" t="s">
        <v>915</v>
      </c>
      <c r="I326" s="25" t="s">
        <v>916</v>
      </c>
      <c r="J326" s="17">
        <v>41928</v>
      </c>
      <c r="K326" s="60">
        <v>1500000</v>
      </c>
      <c r="L326" s="326" t="s">
        <v>335</v>
      </c>
      <c r="M326" s="20" t="s">
        <v>336</v>
      </c>
      <c r="N326" s="20" t="s">
        <v>337</v>
      </c>
      <c r="O326" s="20" t="s">
        <v>23</v>
      </c>
      <c r="P326" s="20" t="s">
        <v>24</v>
      </c>
      <c r="Q326" s="20"/>
      <c r="R326" s="307">
        <v>201</v>
      </c>
    </row>
    <row r="327" spans="1:18" ht="78.75" x14ac:dyDescent="0.2">
      <c r="A327" s="109">
        <v>326</v>
      </c>
      <c r="B327" s="11" t="s">
        <v>16</v>
      </c>
      <c r="C327" s="11">
        <v>891180084</v>
      </c>
      <c r="D327" s="11">
        <v>2</v>
      </c>
      <c r="E327" s="326" t="s">
        <v>917</v>
      </c>
      <c r="F327" s="327">
        <v>12129287</v>
      </c>
      <c r="G327" s="14">
        <v>6</v>
      </c>
      <c r="H327" s="328" t="s">
        <v>918</v>
      </c>
      <c r="I327" s="25" t="s">
        <v>919</v>
      </c>
      <c r="J327" s="17">
        <v>41929</v>
      </c>
      <c r="K327" s="60">
        <v>6749750</v>
      </c>
      <c r="L327" s="326" t="s">
        <v>335</v>
      </c>
      <c r="M327" s="20" t="s">
        <v>336</v>
      </c>
      <c r="N327" s="20" t="s">
        <v>337</v>
      </c>
      <c r="O327" s="20" t="s">
        <v>23</v>
      </c>
      <c r="P327" s="20" t="s">
        <v>24</v>
      </c>
      <c r="Q327" s="20"/>
      <c r="R327" s="307">
        <v>202</v>
      </c>
    </row>
    <row r="328" spans="1:18" ht="67.5" x14ac:dyDescent="0.2">
      <c r="A328" s="109">
        <v>327</v>
      </c>
      <c r="B328" s="11" t="s">
        <v>16</v>
      </c>
      <c r="C328" s="11">
        <v>891180084</v>
      </c>
      <c r="D328" s="11">
        <v>2</v>
      </c>
      <c r="E328" s="326" t="s">
        <v>920</v>
      </c>
      <c r="F328" s="327">
        <v>67029229</v>
      </c>
      <c r="G328" s="14">
        <v>1</v>
      </c>
      <c r="H328" s="328" t="s">
        <v>921</v>
      </c>
      <c r="I328" s="25" t="s">
        <v>922</v>
      </c>
      <c r="J328" s="17">
        <v>41929</v>
      </c>
      <c r="K328" s="60">
        <v>3600000</v>
      </c>
      <c r="L328" s="326" t="s">
        <v>335</v>
      </c>
      <c r="M328" s="20" t="s">
        <v>336</v>
      </c>
      <c r="N328" s="20" t="s">
        <v>337</v>
      </c>
      <c r="O328" s="20" t="s">
        <v>23</v>
      </c>
      <c r="P328" s="20" t="s">
        <v>24</v>
      </c>
      <c r="Q328" s="20"/>
      <c r="R328" s="307">
        <v>203</v>
      </c>
    </row>
    <row r="329" spans="1:18" ht="56.25" x14ac:dyDescent="0.2">
      <c r="A329" s="109">
        <v>328</v>
      </c>
      <c r="B329" s="11" t="s">
        <v>16</v>
      </c>
      <c r="C329" s="11">
        <v>891180084</v>
      </c>
      <c r="D329" s="11">
        <v>2</v>
      </c>
      <c r="E329" s="326" t="s">
        <v>923</v>
      </c>
      <c r="F329" s="327">
        <v>1075251985</v>
      </c>
      <c r="G329" s="14">
        <v>1</v>
      </c>
      <c r="H329" s="328" t="s">
        <v>924</v>
      </c>
      <c r="I329" s="25" t="s">
        <v>925</v>
      </c>
      <c r="J329" s="17">
        <v>41929</v>
      </c>
      <c r="K329" s="60">
        <v>2999750</v>
      </c>
      <c r="L329" s="326" t="s">
        <v>335</v>
      </c>
      <c r="M329" s="20" t="s">
        <v>336</v>
      </c>
      <c r="N329" s="20" t="s">
        <v>337</v>
      </c>
      <c r="O329" s="20" t="s">
        <v>23</v>
      </c>
      <c r="P329" s="20" t="s">
        <v>24</v>
      </c>
      <c r="Q329" s="20"/>
      <c r="R329" s="307">
        <v>204</v>
      </c>
    </row>
    <row r="330" spans="1:18" ht="67.5" x14ac:dyDescent="0.2">
      <c r="A330" s="109">
        <v>329</v>
      </c>
      <c r="B330" s="11" t="s">
        <v>16</v>
      </c>
      <c r="C330" s="11">
        <v>891180084</v>
      </c>
      <c r="D330" s="11">
        <v>2</v>
      </c>
      <c r="E330" s="326" t="s">
        <v>926</v>
      </c>
      <c r="F330" s="327">
        <v>51960703</v>
      </c>
      <c r="G330" s="14">
        <v>3</v>
      </c>
      <c r="H330" s="328" t="s">
        <v>927</v>
      </c>
      <c r="I330" s="25" t="s">
        <v>928</v>
      </c>
      <c r="J330" s="17">
        <v>41929</v>
      </c>
      <c r="K330" s="60">
        <v>7700000</v>
      </c>
      <c r="L330" s="326" t="s">
        <v>335</v>
      </c>
      <c r="M330" s="20" t="s">
        <v>336</v>
      </c>
      <c r="N330" s="20" t="s">
        <v>337</v>
      </c>
      <c r="O330" s="20" t="s">
        <v>23</v>
      </c>
      <c r="P330" s="20" t="s">
        <v>24</v>
      </c>
      <c r="Q330" s="20"/>
      <c r="R330" s="307">
        <v>205</v>
      </c>
    </row>
    <row r="331" spans="1:18" ht="67.5" x14ac:dyDescent="0.2">
      <c r="A331" s="109">
        <v>330</v>
      </c>
      <c r="B331" s="11" t="s">
        <v>16</v>
      </c>
      <c r="C331" s="11">
        <v>891180084</v>
      </c>
      <c r="D331" s="11">
        <v>2</v>
      </c>
      <c r="E331" s="326" t="s">
        <v>929</v>
      </c>
      <c r="F331" s="327">
        <v>43903734</v>
      </c>
      <c r="G331" s="14">
        <v>1</v>
      </c>
      <c r="H331" s="328" t="s">
        <v>930</v>
      </c>
      <c r="I331" s="25" t="s">
        <v>931</v>
      </c>
      <c r="J331" s="17">
        <v>41929</v>
      </c>
      <c r="K331" s="60">
        <v>4235000</v>
      </c>
      <c r="L331" s="326" t="s">
        <v>335</v>
      </c>
      <c r="M331" s="20" t="s">
        <v>336</v>
      </c>
      <c r="N331" s="20" t="s">
        <v>337</v>
      </c>
      <c r="O331" s="20" t="s">
        <v>23</v>
      </c>
      <c r="P331" s="20" t="s">
        <v>24</v>
      </c>
      <c r="Q331" s="20"/>
      <c r="R331" s="307">
        <v>206</v>
      </c>
    </row>
    <row r="332" spans="1:18" ht="67.5" x14ac:dyDescent="0.2">
      <c r="A332" s="109">
        <v>331</v>
      </c>
      <c r="B332" s="11" t="s">
        <v>16</v>
      </c>
      <c r="C332" s="11">
        <v>891180084</v>
      </c>
      <c r="D332" s="11">
        <v>2</v>
      </c>
      <c r="E332" s="326" t="s">
        <v>929</v>
      </c>
      <c r="F332" s="327">
        <v>43903734</v>
      </c>
      <c r="G332" s="14">
        <v>1</v>
      </c>
      <c r="H332" s="328" t="s">
        <v>932</v>
      </c>
      <c r="I332" s="25" t="s">
        <v>933</v>
      </c>
      <c r="J332" s="17">
        <v>41929</v>
      </c>
      <c r="K332" s="60">
        <v>4235000</v>
      </c>
      <c r="L332" s="326" t="s">
        <v>335</v>
      </c>
      <c r="M332" s="20" t="s">
        <v>336</v>
      </c>
      <c r="N332" s="20" t="s">
        <v>337</v>
      </c>
      <c r="O332" s="20" t="s">
        <v>23</v>
      </c>
      <c r="P332" s="20" t="s">
        <v>24</v>
      </c>
      <c r="Q332" s="20"/>
      <c r="R332" s="307">
        <v>207</v>
      </c>
    </row>
    <row r="333" spans="1:18" ht="67.5" x14ac:dyDescent="0.2">
      <c r="A333" s="109">
        <v>332</v>
      </c>
      <c r="B333" s="11" t="s">
        <v>16</v>
      </c>
      <c r="C333" s="11">
        <v>891180084</v>
      </c>
      <c r="D333" s="11">
        <v>2</v>
      </c>
      <c r="E333" s="326" t="s">
        <v>934</v>
      </c>
      <c r="F333" s="327">
        <v>79155816</v>
      </c>
      <c r="G333" s="14">
        <v>6</v>
      </c>
      <c r="H333" s="328" t="s">
        <v>935</v>
      </c>
      <c r="I333" s="25" t="s">
        <v>936</v>
      </c>
      <c r="J333" s="17">
        <v>41929</v>
      </c>
      <c r="K333" s="60">
        <v>7700000</v>
      </c>
      <c r="L333" s="326" t="s">
        <v>335</v>
      </c>
      <c r="M333" s="20" t="s">
        <v>336</v>
      </c>
      <c r="N333" s="20" t="s">
        <v>337</v>
      </c>
      <c r="O333" s="20" t="s">
        <v>23</v>
      </c>
      <c r="P333" s="20" t="s">
        <v>24</v>
      </c>
      <c r="Q333" s="20"/>
      <c r="R333" s="307">
        <v>208</v>
      </c>
    </row>
    <row r="334" spans="1:18" ht="67.5" x14ac:dyDescent="0.2">
      <c r="A334" s="109">
        <v>333</v>
      </c>
      <c r="B334" s="11" t="s">
        <v>16</v>
      </c>
      <c r="C334" s="11">
        <v>891180084</v>
      </c>
      <c r="D334" s="11">
        <v>2</v>
      </c>
      <c r="E334" s="326" t="s">
        <v>934</v>
      </c>
      <c r="F334" s="327">
        <v>79155816</v>
      </c>
      <c r="G334" s="14">
        <v>6</v>
      </c>
      <c r="H334" s="328" t="s">
        <v>937</v>
      </c>
      <c r="I334" s="25" t="s">
        <v>938</v>
      </c>
      <c r="J334" s="17">
        <v>41929</v>
      </c>
      <c r="K334" s="60">
        <v>7700000</v>
      </c>
      <c r="L334" s="326" t="s">
        <v>335</v>
      </c>
      <c r="M334" s="20" t="s">
        <v>336</v>
      </c>
      <c r="N334" s="20" t="s">
        <v>337</v>
      </c>
      <c r="O334" s="20" t="s">
        <v>23</v>
      </c>
      <c r="P334" s="20" t="s">
        <v>24</v>
      </c>
      <c r="Q334" s="20"/>
      <c r="R334" s="307">
        <v>209</v>
      </c>
    </row>
    <row r="335" spans="1:18" ht="45" x14ac:dyDescent="0.2">
      <c r="A335" s="109">
        <v>334</v>
      </c>
      <c r="B335" s="11" t="s">
        <v>16</v>
      </c>
      <c r="C335" s="11">
        <v>891180084</v>
      </c>
      <c r="D335" s="11">
        <v>2</v>
      </c>
      <c r="E335" s="326" t="s">
        <v>939</v>
      </c>
      <c r="F335" s="327">
        <v>79357669</v>
      </c>
      <c r="G335" s="14">
        <v>7</v>
      </c>
      <c r="H335" s="328" t="s">
        <v>940</v>
      </c>
      <c r="I335" s="25" t="s">
        <v>941</v>
      </c>
      <c r="J335" s="17">
        <v>41929</v>
      </c>
      <c r="K335" s="60">
        <v>7499750</v>
      </c>
      <c r="L335" s="326" t="s">
        <v>335</v>
      </c>
      <c r="M335" s="20" t="s">
        <v>336</v>
      </c>
      <c r="N335" s="20" t="s">
        <v>337</v>
      </c>
      <c r="O335" s="20" t="s">
        <v>23</v>
      </c>
      <c r="P335" s="20" t="s">
        <v>24</v>
      </c>
      <c r="Q335" s="20"/>
      <c r="R335" s="307">
        <v>210</v>
      </c>
    </row>
    <row r="336" spans="1:18" ht="67.5" x14ac:dyDescent="0.2">
      <c r="A336" s="109">
        <v>335</v>
      </c>
      <c r="B336" s="11" t="s">
        <v>16</v>
      </c>
      <c r="C336" s="11">
        <v>891180084</v>
      </c>
      <c r="D336" s="11">
        <v>2</v>
      </c>
      <c r="E336" s="326" t="s">
        <v>942</v>
      </c>
      <c r="F336" s="327">
        <v>36302794</v>
      </c>
      <c r="G336" s="14">
        <v>7</v>
      </c>
      <c r="H336" s="328" t="s">
        <v>943</v>
      </c>
      <c r="I336" s="25" t="s">
        <v>944</v>
      </c>
      <c r="J336" s="17">
        <v>41932</v>
      </c>
      <c r="K336" s="60">
        <v>3000000</v>
      </c>
      <c r="L336" s="326" t="s">
        <v>335</v>
      </c>
      <c r="M336" s="20" t="s">
        <v>336</v>
      </c>
      <c r="N336" s="20" t="s">
        <v>337</v>
      </c>
      <c r="O336" s="20" t="s">
        <v>23</v>
      </c>
      <c r="P336" s="20" t="s">
        <v>24</v>
      </c>
      <c r="Q336" s="20"/>
      <c r="R336" s="307">
        <v>211</v>
      </c>
    </row>
    <row r="337" spans="1:18" ht="45" x14ac:dyDescent="0.2">
      <c r="A337" s="109">
        <v>336</v>
      </c>
      <c r="B337" s="11" t="s">
        <v>16</v>
      </c>
      <c r="C337" s="11">
        <v>891180084</v>
      </c>
      <c r="D337" s="11">
        <v>2</v>
      </c>
      <c r="E337" s="326" t="s">
        <v>945</v>
      </c>
      <c r="F337" s="327">
        <v>800177584</v>
      </c>
      <c r="G337" s="14">
        <v>1</v>
      </c>
      <c r="H337" s="328" t="s">
        <v>946</v>
      </c>
      <c r="I337" s="25" t="s">
        <v>947</v>
      </c>
      <c r="J337" s="17">
        <v>41932</v>
      </c>
      <c r="K337" s="60">
        <v>638000</v>
      </c>
      <c r="L337" s="328" t="s">
        <v>402</v>
      </c>
      <c r="M337" s="20" t="s">
        <v>336</v>
      </c>
      <c r="N337" s="20" t="s">
        <v>337</v>
      </c>
      <c r="O337" s="20" t="s">
        <v>23</v>
      </c>
      <c r="P337" s="20" t="s">
        <v>24</v>
      </c>
      <c r="Q337" s="20"/>
      <c r="R337" s="307">
        <v>212</v>
      </c>
    </row>
    <row r="338" spans="1:18" ht="67.5" x14ac:dyDescent="0.2">
      <c r="A338" s="109">
        <v>337</v>
      </c>
      <c r="B338" s="11" t="s">
        <v>16</v>
      </c>
      <c r="C338" s="11">
        <v>891180084</v>
      </c>
      <c r="D338" s="11">
        <v>2</v>
      </c>
      <c r="E338" s="326" t="s">
        <v>840</v>
      </c>
      <c r="F338" s="327">
        <v>26431110</v>
      </c>
      <c r="G338" s="14">
        <v>6</v>
      </c>
      <c r="H338" s="328" t="s">
        <v>948</v>
      </c>
      <c r="I338" s="25" t="s">
        <v>944</v>
      </c>
      <c r="J338" s="17">
        <v>41932</v>
      </c>
      <c r="K338" s="60">
        <v>3000000</v>
      </c>
      <c r="L338" s="326" t="s">
        <v>335</v>
      </c>
      <c r="M338" s="20" t="s">
        <v>336</v>
      </c>
      <c r="N338" s="20" t="s">
        <v>337</v>
      </c>
      <c r="O338" s="20" t="s">
        <v>23</v>
      </c>
      <c r="P338" s="20" t="s">
        <v>24</v>
      </c>
      <c r="Q338" s="20"/>
      <c r="R338" s="307">
        <v>213</v>
      </c>
    </row>
    <row r="339" spans="1:18" ht="67.5" x14ac:dyDescent="0.2">
      <c r="A339" s="109">
        <v>338</v>
      </c>
      <c r="B339" s="11" t="s">
        <v>16</v>
      </c>
      <c r="C339" s="11">
        <v>891180084</v>
      </c>
      <c r="D339" s="11">
        <v>2</v>
      </c>
      <c r="E339" s="326" t="s">
        <v>949</v>
      </c>
      <c r="F339" s="327">
        <v>830118911</v>
      </c>
      <c r="G339" s="14">
        <v>4</v>
      </c>
      <c r="H339" s="328" t="s">
        <v>950</v>
      </c>
      <c r="I339" s="25" t="s">
        <v>951</v>
      </c>
      <c r="J339" s="17">
        <v>41936</v>
      </c>
      <c r="K339" s="60">
        <v>1103020</v>
      </c>
      <c r="L339" s="328" t="s">
        <v>402</v>
      </c>
      <c r="M339" s="20" t="s">
        <v>336</v>
      </c>
      <c r="N339" s="20" t="s">
        <v>337</v>
      </c>
      <c r="O339" s="20" t="s">
        <v>23</v>
      </c>
      <c r="P339" s="20" t="s">
        <v>24</v>
      </c>
      <c r="Q339" s="20"/>
      <c r="R339" s="307">
        <v>214</v>
      </c>
    </row>
    <row r="340" spans="1:18" ht="90" x14ac:dyDescent="0.2">
      <c r="A340" s="109">
        <v>339</v>
      </c>
      <c r="B340" s="11" t="s">
        <v>16</v>
      </c>
      <c r="C340" s="11">
        <v>891180084</v>
      </c>
      <c r="D340" s="11">
        <v>2</v>
      </c>
      <c r="E340" s="326" t="s">
        <v>952</v>
      </c>
      <c r="F340" s="327">
        <v>1075233479</v>
      </c>
      <c r="G340" s="14">
        <v>8</v>
      </c>
      <c r="H340" s="328" t="s">
        <v>953</v>
      </c>
      <c r="I340" s="25" t="s">
        <v>954</v>
      </c>
      <c r="J340" s="17">
        <v>41940</v>
      </c>
      <c r="K340" s="60">
        <v>2400000</v>
      </c>
      <c r="L340" s="326" t="s">
        <v>335</v>
      </c>
      <c r="M340" s="20" t="s">
        <v>336</v>
      </c>
      <c r="N340" s="20" t="s">
        <v>337</v>
      </c>
      <c r="O340" s="20" t="s">
        <v>23</v>
      </c>
      <c r="P340" s="20" t="s">
        <v>24</v>
      </c>
      <c r="Q340" s="20"/>
      <c r="R340" s="307">
        <v>215</v>
      </c>
    </row>
    <row r="341" spans="1:18" ht="101.25" x14ac:dyDescent="0.2">
      <c r="A341" s="109">
        <v>340</v>
      </c>
      <c r="B341" s="11" t="s">
        <v>16</v>
      </c>
      <c r="C341" s="11">
        <v>891180084</v>
      </c>
      <c r="D341" s="11">
        <v>2</v>
      </c>
      <c r="E341" s="326" t="s">
        <v>955</v>
      </c>
      <c r="F341" s="327">
        <v>1080184909</v>
      </c>
      <c r="G341" s="14">
        <v>0</v>
      </c>
      <c r="H341" s="328" t="s">
        <v>956</v>
      </c>
      <c r="I341" s="25" t="s">
        <v>957</v>
      </c>
      <c r="J341" s="17">
        <v>41940</v>
      </c>
      <c r="K341" s="60">
        <v>4800000</v>
      </c>
      <c r="L341" s="326" t="s">
        <v>335</v>
      </c>
      <c r="M341" s="20" t="s">
        <v>336</v>
      </c>
      <c r="N341" s="20" t="s">
        <v>337</v>
      </c>
      <c r="O341" s="20" t="s">
        <v>23</v>
      </c>
      <c r="P341" s="20" t="s">
        <v>24</v>
      </c>
      <c r="Q341" s="20"/>
      <c r="R341" s="307">
        <v>216</v>
      </c>
    </row>
    <row r="342" spans="1:18" ht="90" x14ac:dyDescent="0.2">
      <c r="A342" s="109">
        <v>341</v>
      </c>
      <c r="B342" s="11" t="s">
        <v>16</v>
      </c>
      <c r="C342" s="11">
        <v>891180084</v>
      </c>
      <c r="D342" s="11">
        <v>2</v>
      </c>
      <c r="E342" s="326" t="s">
        <v>958</v>
      </c>
      <c r="F342" s="327">
        <v>1075238816</v>
      </c>
      <c r="G342" s="14">
        <v>1</v>
      </c>
      <c r="H342" s="328" t="s">
        <v>959</v>
      </c>
      <c r="I342" s="25" t="s">
        <v>954</v>
      </c>
      <c r="J342" s="17">
        <v>41940</v>
      </c>
      <c r="K342" s="60">
        <v>2400000</v>
      </c>
      <c r="L342" s="326" t="s">
        <v>335</v>
      </c>
      <c r="M342" s="20" t="s">
        <v>336</v>
      </c>
      <c r="N342" s="20" t="s">
        <v>337</v>
      </c>
      <c r="O342" s="20" t="s">
        <v>23</v>
      </c>
      <c r="P342" s="20" t="s">
        <v>24</v>
      </c>
      <c r="Q342" s="20"/>
      <c r="R342" s="307">
        <v>217</v>
      </c>
    </row>
    <row r="343" spans="1:18" ht="101.25" x14ac:dyDescent="0.2">
      <c r="A343" s="109">
        <v>342</v>
      </c>
      <c r="B343" s="11" t="s">
        <v>16</v>
      </c>
      <c r="C343" s="11">
        <v>891180084</v>
      </c>
      <c r="D343" s="11">
        <v>2</v>
      </c>
      <c r="E343" s="326" t="s">
        <v>496</v>
      </c>
      <c r="F343" s="327">
        <v>1075211903</v>
      </c>
      <c r="G343" s="14">
        <v>5</v>
      </c>
      <c r="H343" s="328" t="s">
        <v>960</v>
      </c>
      <c r="I343" s="25" t="s">
        <v>961</v>
      </c>
      <c r="J343" s="17">
        <v>41941</v>
      </c>
      <c r="K343" s="60">
        <v>1100000</v>
      </c>
      <c r="L343" s="326" t="s">
        <v>335</v>
      </c>
      <c r="M343" s="20" t="s">
        <v>336</v>
      </c>
      <c r="N343" s="20" t="s">
        <v>337</v>
      </c>
      <c r="O343" s="20" t="s">
        <v>23</v>
      </c>
      <c r="P343" s="20" t="s">
        <v>24</v>
      </c>
      <c r="Q343" s="20"/>
      <c r="R343" s="307">
        <v>218</v>
      </c>
    </row>
    <row r="344" spans="1:18" ht="78.75" x14ac:dyDescent="0.2">
      <c r="A344" s="109">
        <v>343</v>
      </c>
      <c r="B344" s="11" t="s">
        <v>16</v>
      </c>
      <c r="C344" s="11">
        <v>891180084</v>
      </c>
      <c r="D344" s="11">
        <v>2</v>
      </c>
      <c r="E344" s="326" t="s">
        <v>962</v>
      </c>
      <c r="F344" s="327">
        <v>1075213415</v>
      </c>
      <c r="G344" s="14">
        <v>1</v>
      </c>
      <c r="H344" s="328" t="s">
        <v>963</v>
      </c>
      <c r="I344" s="25" t="s">
        <v>964</v>
      </c>
      <c r="J344" s="17">
        <v>41941</v>
      </c>
      <c r="K344" s="60">
        <v>1797700</v>
      </c>
      <c r="L344" s="326" t="s">
        <v>402</v>
      </c>
      <c r="M344" s="20" t="s">
        <v>336</v>
      </c>
      <c r="N344" s="20" t="s">
        <v>337</v>
      </c>
      <c r="O344" s="20" t="s">
        <v>23</v>
      </c>
      <c r="P344" s="20" t="s">
        <v>24</v>
      </c>
      <c r="Q344" s="20"/>
      <c r="R344" s="307">
        <v>219</v>
      </c>
    </row>
    <row r="345" spans="1:18" ht="56.25" x14ac:dyDescent="0.2">
      <c r="A345" s="109">
        <v>344</v>
      </c>
      <c r="B345" s="11" t="s">
        <v>16</v>
      </c>
      <c r="C345" s="11">
        <v>891180084</v>
      </c>
      <c r="D345" s="11">
        <v>2</v>
      </c>
      <c r="E345" s="326" t="s">
        <v>643</v>
      </c>
      <c r="F345" s="327">
        <v>80026681</v>
      </c>
      <c r="G345" s="14">
        <v>1</v>
      </c>
      <c r="H345" s="328" t="s">
        <v>965</v>
      </c>
      <c r="I345" s="25" t="s">
        <v>966</v>
      </c>
      <c r="J345" s="17">
        <v>41943</v>
      </c>
      <c r="K345" s="60">
        <v>4500000</v>
      </c>
      <c r="L345" s="326" t="s">
        <v>335</v>
      </c>
      <c r="M345" s="20" t="s">
        <v>336</v>
      </c>
      <c r="N345" s="20" t="s">
        <v>337</v>
      </c>
      <c r="O345" s="20" t="s">
        <v>23</v>
      </c>
      <c r="P345" s="20" t="s">
        <v>24</v>
      </c>
      <c r="Q345" s="20"/>
      <c r="R345" s="307">
        <v>220</v>
      </c>
    </row>
    <row r="346" spans="1:18" ht="78.75" x14ac:dyDescent="0.2">
      <c r="A346" s="109">
        <v>345</v>
      </c>
      <c r="B346" s="11" t="s">
        <v>16</v>
      </c>
      <c r="C346" s="11">
        <v>891180084</v>
      </c>
      <c r="D346" s="11">
        <v>2</v>
      </c>
      <c r="E346" s="326" t="s">
        <v>967</v>
      </c>
      <c r="F346" s="327">
        <v>55130047</v>
      </c>
      <c r="G346" s="14">
        <v>3</v>
      </c>
      <c r="H346" s="328" t="s">
        <v>968</v>
      </c>
      <c r="I346" s="25" t="s">
        <v>969</v>
      </c>
      <c r="J346" s="17">
        <v>41943</v>
      </c>
      <c r="K346" s="60">
        <v>1200000</v>
      </c>
      <c r="L346" s="326" t="s">
        <v>335</v>
      </c>
      <c r="M346" s="20" t="s">
        <v>336</v>
      </c>
      <c r="N346" s="20" t="s">
        <v>337</v>
      </c>
      <c r="O346" s="20" t="s">
        <v>23</v>
      </c>
      <c r="P346" s="20" t="s">
        <v>24</v>
      </c>
      <c r="Q346" s="20"/>
      <c r="R346" s="307">
        <v>221</v>
      </c>
    </row>
    <row r="347" spans="1:18" ht="67.5" x14ac:dyDescent="0.2">
      <c r="A347" s="109">
        <v>346</v>
      </c>
      <c r="B347" s="11" t="s">
        <v>16</v>
      </c>
      <c r="C347" s="11">
        <v>891180084</v>
      </c>
      <c r="D347" s="11">
        <v>2</v>
      </c>
      <c r="E347" s="326" t="s">
        <v>970</v>
      </c>
      <c r="F347" s="327">
        <v>7701458</v>
      </c>
      <c r="G347" s="14">
        <v>3</v>
      </c>
      <c r="H347" s="328" t="s">
        <v>971</v>
      </c>
      <c r="I347" s="25" t="s">
        <v>972</v>
      </c>
      <c r="J347" s="17">
        <v>41943</v>
      </c>
      <c r="K347" s="60">
        <v>1500000</v>
      </c>
      <c r="L347" s="326" t="s">
        <v>335</v>
      </c>
      <c r="M347" s="20" t="s">
        <v>336</v>
      </c>
      <c r="N347" s="20" t="s">
        <v>337</v>
      </c>
      <c r="O347" s="20" t="s">
        <v>23</v>
      </c>
      <c r="P347" s="20" t="s">
        <v>24</v>
      </c>
      <c r="Q347" s="20"/>
      <c r="R347" s="307">
        <v>222</v>
      </c>
    </row>
    <row r="348" spans="1:18" ht="123.75" x14ac:dyDescent="0.2">
      <c r="A348" s="109">
        <v>347</v>
      </c>
      <c r="B348" s="11" t="s">
        <v>16</v>
      </c>
      <c r="C348" s="11">
        <v>891180084</v>
      </c>
      <c r="D348" s="11">
        <v>2</v>
      </c>
      <c r="E348" s="326" t="s">
        <v>973</v>
      </c>
      <c r="F348" s="327">
        <v>1075212451</v>
      </c>
      <c r="G348" s="14">
        <v>2</v>
      </c>
      <c r="H348" s="328" t="s">
        <v>974</v>
      </c>
      <c r="I348" s="25" t="s">
        <v>975</v>
      </c>
      <c r="J348" s="17">
        <v>41943</v>
      </c>
      <c r="K348" s="60">
        <v>3000000</v>
      </c>
      <c r="L348" s="326" t="s">
        <v>335</v>
      </c>
      <c r="M348" s="20" t="s">
        <v>336</v>
      </c>
      <c r="N348" s="20" t="s">
        <v>337</v>
      </c>
      <c r="O348" s="20" t="s">
        <v>23</v>
      </c>
      <c r="P348" s="20" t="s">
        <v>24</v>
      </c>
      <c r="Q348" s="20"/>
      <c r="R348" s="307">
        <v>223</v>
      </c>
    </row>
    <row r="349" spans="1:18" ht="45" x14ac:dyDescent="0.2">
      <c r="A349" s="109">
        <v>348</v>
      </c>
      <c r="B349" s="11" t="s">
        <v>16</v>
      </c>
      <c r="C349" s="11">
        <v>891180084</v>
      </c>
      <c r="D349" s="11">
        <v>2</v>
      </c>
      <c r="E349" s="326" t="s">
        <v>976</v>
      </c>
      <c r="F349" s="327">
        <v>1075247151</v>
      </c>
      <c r="G349" s="14">
        <v>9</v>
      </c>
      <c r="H349" s="328" t="s">
        <v>977</v>
      </c>
      <c r="I349" s="25" t="s">
        <v>978</v>
      </c>
      <c r="J349" s="17">
        <v>41943</v>
      </c>
      <c r="K349" s="60">
        <v>1700000</v>
      </c>
      <c r="L349" s="326" t="s">
        <v>335</v>
      </c>
      <c r="M349" s="20" t="s">
        <v>336</v>
      </c>
      <c r="N349" s="20" t="s">
        <v>337</v>
      </c>
      <c r="O349" s="20" t="s">
        <v>23</v>
      </c>
      <c r="P349" s="20" t="s">
        <v>24</v>
      </c>
      <c r="Q349" s="20"/>
      <c r="R349" s="307">
        <v>224</v>
      </c>
    </row>
    <row r="350" spans="1:18" ht="56.25" x14ac:dyDescent="0.2">
      <c r="A350" s="109">
        <v>349</v>
      </c>
      <c r="B350" s="11" t="s">
        <v>16</v>
      </c>
      <c r="C350" s="11">
        <v>891180084</v>
      </c>
      <c r="D350" s="11">
        <v>2</v>
      </c>
      <c r="E350" s="326" t="s">
        <v>979</v>
      </c>
      <c r="F350" s="327">
        <v>1081153772</v>
      </c>
      <c r="G350" s="14">
        <v>1</v>
      </c>
      <c r="H350" s="328" t="s">
        <v>980</v>
      </c>
      <c r="I350" s="25" t="s">
        <v>981</v>
      </c>
      <c r="J350" s="17">
        <v>41943</v>
      </c>
      <c r="K350" s="60">
        <v>1000000</v>
      </c>
      <c r="L350" s="326" t="s">
        <v>335</v>
      </c>
      <c r="M350" s="20" t="s">
        <v>336</v>
      </c>
      <c r="N350" s="20" t="s">
        <v>337</v>
      </c>
      <c r="O350" s="20" t="s">
        <v>23</v>
      </c>
      <c r="P350" s="20" t="s">
        <v>24</v>
      </c>
      <c r="Q350" s="20"/>
      <c r="R350" s="307">
        <v>225</v>
      </c>
    </row>
    <row r="351" spans="1:18" ht="56.25" x14ac:dyDescent="0.2">
      <c r="A351" s="109">
        <v>350</v>
      </c>
      <c r="B351" s="11" t="s">
        <v>16</v>
      </c>
      <c r="C351" s="11">
        <v>891180084</v>
      </c>
      <c r="D351" s="11">
        <v>2</v>
      </c>
      <c r="E351" s="326" t="s">
        <v>815</v>
      </c>
      <c r="F351" s="327">
        <v>1075251949</v>
      </c>
      <c r="G351" s="14">
        <v>4</v>
      </c>
      <c r="H351" s="328" t="s">
        <v>982</v>
      </c>
      <c r="I351" s="25" t="s">
        <v>983</v>
      </c>
      <c r="J351" s="17">
        <v>41943</v>
      </c>
      <c r="K351" s="60">
        <v>2450000</v>
      </c>
      <c r="L351" s="326" t="s">
        <v>335</v>
      </c>
      <c r="M351" s="20" t="s">
        <v>336</v>
      </c>
      <c r="N351" s="20" t="s">
        <v>337</v>
      </c>
      <c r="O351" s="20" t="s">
        <v>23</v>
      </c>
      <c r="P351" s="20" t="s">
        <v>24</v>
      </c>
      <c r="Q351" s="20"/>
      <c r="R351" s="307">
        <v>226</v>
      </c>
    </row>
    <row r="352" spans="1:18" ht="90" x14ac:dyDescent="0.2">
      <c r="A352" s="109">
        <v>351</v>
      </c>
      <c r="B352" s="11" t="s">
        <v>16</v>
      </c>
      <c r="C352" s="11">
        <v>891180084</v>
      </c>
      <c r="D352" s="11">
        <v>2</v>
      </c>
      <c r="E352" s="326" t="s">
        <v>984</v>
      </c>
      <c r="F352" s="327">
        <v>12224783</v>
      </c>
      <c r="G352" s="14">
        <v>4</v>
      </c>
      <c r="H352" s="328" t="s">
        <v>985</v>
      </c>
      <c r="I352" s="25" t="s">
        <v>986</v>
      </c>
      <c r="J352" s="17">
        <v>41943</v>
      </c>
      <c r="K352" s="60">
        <v>3400000</v>
      </c>
      <c r="L352" s="326" t="s">
        <v>335</v>
      </c>
      <c r="M352" s="20" t="s">
        <v>336</v>
      </c>
      <c r="N352" s="20" t="s">
        <v>337</v>
      </c>
      <c r="O352" s="20" t="s">
        <v>23</v>
      </c>
      <c r="P352" s="20" t="s">
        <v>24</v>
      </c>
      <c r="Q352" s="20"/>
      <c r="R352" s="307">
        <v>227</v>
      </c>
    </row>
    <row r="353" spans="1:18" ht="90" x14ac:dyDescent="0.2">
      <c r="A353" s="109">
        <v>352</v>
      </c>
      <c r="B353" s="11" t="s">
        <v>16</v>
      </c>
      <c r="C353" s="11">
        <v>891180084</v>
      </c>
      <c r="D353" s="11">
        <v>2</v>
      </c>
      <c r="E353" s="326" t="s">
        <v>987</v>
      </c>
      <c r="F353" s="327">
        <v>80075761</v>
      </c>
      <c r="G353" s="14">
        <v>1</v>
      </c>
      <c r="H353" s="328" t="s">
        <v>988</v>
      </c>
      <c r="I353" s="25" t="s">
        <v>989</v>
      </c>
      <c r="J353" s="17">
        <v>41948</v>
      </c>
      <c r="K353" s="60">
        <v>2000000</v>
      </c>
      <c r="L353" s="326" t="s">
        <v>335</v>
      </c>
      <c r="M353" s="20" t="s">
        <v>336</v>
      </c>
      <c r="N353" s="20" t="s">
        <v>337</v>
      </c>
      <c r="O353" s="20" t="s">
        <v>23</v>
      </c>
      <c r="P353" s="20" t="s">
        <v>24</v>
      </c>
      <c r="Q353" s="20"/>
      <c r="R353" s="307">
        <v>228</v>
      </c>
    </row>
    <row r="354" spans="1:18" ht="112.5" x14ac:dyDescent="0.2">
      <c r="A354" s="109">
        <v>353</v>
      </c>
      <c r="B354" s="11" t="s">
        <v>16</v>
      </c>
      <c r="C354" s="11">
        <v>891180084</v>
      </c>
      <c r="D354" s="11">
        <v>2</v>
      </c>
      <c r="E354" s="326" t="s">
        <v>892</v>
      </c>
      <c r="F354" s="327">
        <v>900545793</v>
      </c>
      <c r="G354" s="14">
        <v>6</v>
      </c>
      <c r="H354" s="328" t="s">
        <v>990</v>
      </c>
      <c r="I354" s="25" t="s">
        <v>991</v>
      </c>
      <c r="J354" s="17">
        <v>41948</v>
      </c>
      <c r="K354" s="60">
        <v>4150000</v>
      </c>
      <c r="L354" s="326" t="s">
        <v>335</v>
      </c>
      <c r="M354" s="20" t="s">
        <v>336</v>
      </c>
      <c r="N354" s="20" t="s">
        <v>337</v>
      </c>
      <c r="O354" s="20" t="s">
        <v>23</v>
      </c>
      <c r="P354" s="20" t="s">
        <v>24</v>
      </c>
      <c r="Q354" s="20"/>
      <c r="R354" s="307">
        <v>229</v>
      </c>
    </row>
    <row r="355" spans="1:18" ht="146.25" x14ac:dyDescent="0.2">
      <c r="A355" s="109">
        <v>354</v>
      </c>
      <c r="B355" s="11" t="s">
        <v>16</v>
      </c>
      <c r="C355" s="11">
        <v>891180084</v>
      </c>
      <c r="D355" s="11">
        <v>2</v>
      </c>
      <c r="E355" s="326" t="s">
        <v>992</v>
      </c>
      <c r="F355" s="327">
        <v>890935513</v>
      </c>
      <c r="G355" s="14">
        <v>9</v>
      </c>
      <c r="H355" s="328" t="s">
        <v>993</v>
      </c>
      <c r="I355" s="25" t="s">
        <v>994</v>
      </c>
      <c r="J355" s="17">
        <v>41948</v>
      </c>
      <c r="K355" s="60">
        <v>1800000</v>
      </c>
      <c r="L355" s="26" t="s">
        <v>402</v>
      </c>
      <c r="M355" s="20" t="s">
        <v>336</v>
      </c>
      <c r="N355" s="20" t="s">
        <v>337</v>
      </c>
      <c r="O355" s="20" t="s">
        <v>23</v>
      </c>
      <c r="P355" s="20" t="s">
        <v>24</v>
      </c>
      <c r="Q355" s="20"/>
      <c r="R355" s="307">
        <v>230</v>
      </c>
    </row>
    <row r="356" spans="1:18" ht="112.5" x14ac:dyDescent="0.2">
      <c r="A356" s="109">
        <v>355</v>
      </c>
      <c r="B356" s="11" t="s">
        <v>16</v>
      </c>
      <c r="C356" s="11">
        <v>891180084</v>
      </c>
      <c r="D356" s="11">
        <v>2</v>
      </c>
      <c r="E356" s="326" t="s">
        <v>995</v>
      </c>
      <c r="F356" s="327">
        <v>7726727</v>
      </c>
      <c r="G356" s="14">
        <v>8</v>
      </c>
      <c r="H356" s="328" t="s">
        <v>996</v>
      </c>
      <c r="I356" s="25" t="s">
        <v>997</v>
      </c>
      <c r="J356" s="17">
        <v>41949</v>
      </c>
      <c r="K356" s="60">
        <v>3200000</v>
      </c>
      <c r="L356" s="326" t="s">
        <v>335</v>
      </c>
      <c r="M356" s="20" t="s">
        <v>336</v>
      </c>
      <c r="N356" s="20" t="s">
        <v>337</v>
      </c>
      <c r="O356" s="20" t="s">
        <v>23</v>
      </c>
      <c r="P356" s="20" t="s">
        <v>24</v>
      </c>
      <c r="Q356" s="20"/>
      <c r="R356" s="307">
        <v>231</v>
      </c>
    </row>
    <row r="357" spans="1:18" ht="123.75" x14ac:dyDescent="0.2">
      <c r="A357" s="109">
        <v>356</v>
      </c>
      <c r="B357" s="11" t="s">
        <v>16</v>
      </c>
      <c r="C357" s="11">
        <v>891180084</v>
      </c>
      <c r="D357" s="11">
        <v>2</v>
      </c>
      <c r="E357" s="326" t="s">
        <v>326</v>
      </c>
      <c r="F357" s="327">
        <v>1075241426</v>
      </c>
      <c r="G357" s="14">
        <v>1</v>
      </c>
      <c r="H357" s="328" t="s">
        <v>998</v>
      </c>
      <c r="I357" s="25" t="s">
        <v>999</v>
      </c>
      <c r="J357" s="17">
        <v>41949</v>
      </c>
      <c r="K357" s="60">
        <v>34480000</v>
      </c>
      <c r="L357" s="326" t="s">
        <v>335</v>
      </c>
      <c r="M357" s="20" t="s">
        <v>336</v>
      </c>
      <c r="N357" s="20" t="s">
        <v>337</v>
      </c>
      <c r="O357" s="20" t="s">
        <v>23</v>
      </c>
      <c r="P357" s="20" t="s">
        <v>24</v>
      </c>
      <c r="Q357" s="20"/>
      <c r="R357" s="307">
        <v>232</v>
      </c>
    </row>
    <row r="358" spans="1:18" ht="112.5" x14ac:dyDescent="0.2">
      <c r="A358" s="109">
        <v>357</v>
      </c>
      <c r="B358" s="11" t="s">
        <v>16</v>
      </c>
      <c r="C358" s="11">
        <v>891180084</v>
      </c>
      <c r="D358" s="11">
        <v>2</v>
      </c>
      <c r="E358" s="326" t="s">
        <v>1000</v>
      </c>
      <c r="F358" s="327">
        <v>12124017</v>
      </c>
      <c r="G358" s="14">
        <v>1</v>
      </c>
      <c r="H358" s="328" t="s">
        <v>1001</v>
      </c>
      <c r="I358" s="25" t="s">
        <v>1002</v>
      </c>
      <c r="J358" s="17">
        <v>41950</v>
      </c>
      <c r="K358" s="60">
        <v>1500000</v>
      </c>
      <c r="L358" s="326" t="s">
        <v>335</v>
      </c>
      <c r="M358" s="20" t="s">
        <v>336</v>
      </c>
      <c r="N358" s="20" t="s">
        <v>337</v>
      </c>
      <c r="O358" s="20" t="s">
        <v>23</v>
      </c>
      <c r="P358" s="20" t="s">
        <v>24</v>
      </c>
      <c r="Q358" s="20"/>
      <c r="R358" s="307">
        <v>233</v>
      </c>
    </row>
    <row r="359" spans="1:18" ht="123.75" x14ac:dyDescent="0.2">
      <c r="A359" s="109">
        <v>358</v>
      </c>
      <c r="B359" s="11" t="s">
        <v>16</v>
      </c>
      <c r="C359" s="11">
        <v>891180084</v>
      </c>
      <c r="D359" s="11">
        <v>2</v>
      </c>
      <c r="E359" s="326" t="s">
        <v>572</v>
      </c>
      <c r="F359" s="327">
        <v>55068553</v>
      </c>
      <c r="G359" s="14">
        <v>4</v>
      </c>
      <c r="H359" s="328" t="s">
        <v>1003</v>
      </c>
      <c r="I359" s="25" t="s">
        <v>1004</v>
      </c>
      <c r="J359" s="17">
        <v>41950</v>
      </c>
      <c r="K359" s="60">
        <v>4716000</v>
      </c>
      <c r="L359" s="326" t="s">
        <v>335</v>
      </c>
      <c r="M359" s="20" t="s">
        <v>336</v>
      </c>
      <c r="N359" s="20" t="s">
        <v>337</v>
      </c>
      <c r="O359" s="20" t="s">
        <v>23</v>
      </c>
      <c r="P359" s="20" t="s">
        <v>24</v>
      </c>
      <c r="Q359" s="20"/>
      <c r="R359" s="307">
        <v>234</v>
      </c>
    </row>
    <row r="360" spans="1:18" ht="157.5" x14ac:dyDescent="0.2">
      <c r="A360" s="109">
        <v>359</v>
      </c>
      <c r="B360" s="11" t="s">
        <v>16</v>
      </c>
      <c r="C360" s="11">
        <v>891180084</v>
      </c>
      <c r="D360" s="11">
        <v>2</v>
      </c>
      <c r="E360" s="326" t="s">
        <v>1005</v>
      </c>
      <c r="F360" s="327">
        <v>1075245128</v>
      </c>
      <c r="G360" s="14">
        <v>1</v>
      </c>
      <c r="H360" s="328" t="s">
        <v>1006</v>
      </c>
      <c r="I360" s="25" t="s">
        <v>1007</v>
      </c>
      <c r="J360" s="17">
        <v>41950</v>
      </c>
      <c r="K360" s="60">
        <v>5000000</v>
      </c>
      <c r="L360" s="326" t="s">
        <v>335</v>
      </c>
      <c r="M360" s="20" t="s">
        <v>336</v>
      </c>
      <c r="N360" s="20" t="s">
        <v>337</v>
      </c>
      <c r="O360" s="20" t="s">
        <v>23</v>
      </c>
      <c r="P360" s="20" t="s">
        <v>24</v>
      </c>
      <c r="Q360" s="20"/>
      <c r="R360" s="307">
        <v>235</v>
      </c>
    </row>
    <row r="361" spans="1:18" ht="56.25" x14ac:dyDescent="0.2">
      <c r="A361" s="109">
        <v>360</v>
      </c>
      <c r="B361" s="11" t="s">
        <v>16</v>
      </c>
      <c r="C361" s="11">
        <v>891180084</v>
      </c>
      <c r="D361" s="11">
        <v>2</v>
      </c>
      <c r="E361" s="326" t="s">
        <v>1008</v>
      </c>
      <c r="F361" s="327">
        <v>1075240328</v>
      </c>
      <c r="G361" s="14">
        <v>3</v>
      </c>
      <c r="H361" s="328" t="s">
        <v>1009</v>
      </c>
      <c r="I361" s="25" t="s">
        <v>1010</v>
      </c>
      <c r="J361" s="17">
        <v>41950</v>
      </c>
      <c r="K361" s="60">
        <v>2700000</v>
      </c>
      <c r="L361" s="326" t="s">
        <v>335</v>
      </c>
      <c r="M361" s="20" t="s">
        <v>336</v>
      </c>
      <c r="N361" s="20" t="s">
        <v>337</v>
      </c>
      <c r="O361" s="20" t="s">
        <v>23</v>
      </c>
      <c r="P361" s="20" t="s">
        <v>24</v>
      </c>
      <c r="Q361" s="20"/>
      <c r="R361" s="307">
        <v>236</v>
      </c>
    </row>
    <row r="362" spans="1:18" ht="146.25" x14ac:dyDescent="0.2">
      <c r="A362" s="109">
        <v>361</v>
      </c>
      <c r="B362" s="11" t="s">
        <v>16</v>
      </c>
      <c r="C362" s="11">
        <v>891180084</v>
      </c>
      <c r="D362" s="11">
        <v>2</v>
      </c>
      <c r="E362" s="326" t="s">
        <v>1011</v>
      </c>
      <c r="F362" s="327">
        <v>7691331</v>
      </c>
      <c r="G362" s="14">
        <v>2</v>
      </c>
      <c r="H362" s="328" t="s">
        <v>1012</v>
      </c>
      <c r="I362" s="25" t="s">
        <v>1013</v>
      </c>
      <c r="J362" s="17">
        <v>41950</v>
      </c>
      <c r="K362" s="60">
        <v>6098400</v>
      </c>
      <c r="L362" s="326" t="s">
        <v>335</v>
      </c>
      <c r="M362" s="20" t="s">
        <v>336</v>
      </c>
      <c r="N362" s="20" t="s">
        <v>337</v>
      </c>
      <c r="O362" s="20" t="s">
        <v>23</v>
      </c>
      <c r="P362" s="20" t="s">
        <v>24</v>
      </c>
      <c r="Q362" s="20"/>
      <c r="R362" s="307">
        <v>237</v>
      </c>
    </row>
    <row r="363" spans="1:18" ht="101.25" x14ac:dyDescent="0.2">
      <c r="A363" s="109">
        <v>362</v>
      </c>
      <c r="B363" s="11" t="s">
        <v>16</v>
      </c>
      <c r="C363" s="11">
        <v>891180084</v>
      </c>
      <c r="D363" s="11">
        <v>2</v>
      </c>
      <c r="E363" s="326" t="s">
        <v>648</v>
      </c>
      <c r="F363" s="327">
        <v>1075216803</v>
      </c>
      <c r="G363" s="14">
        <v>1</v>
      </c>
      <c r="H363" s="328" t="s">
        <v>1014</v>
      </c>
      <c r="I363" s="25" t="s">
        <v>1015</v>
      </c>
      <c r="J363" s="17">
        <v>41953</v>
      </c>
      <c r="K363" s="60">
        <v>900000</v>
      </c>
      <c r="L363" s="326" t="s">
        <v>335</v>
      </c>
      <c r="M363" s="20" t="s">
        <v>336</v>
      </c>
      <c r="N363" s="20" t="s">
        <v>337</v>
      </c>
      <c r="O363" s="20" t="s">
        <v>23</v>
      </c>
      <c r="P363" s="20" t="s">
        <v>24</v>
      </c>
      <c r="Q363" s="20"/>
      <c r="R363" s="307">
        <v>238</v>
      </c>
    </row>
    <row r="364" spans="1:18" ht="123.75" x14ac:dyDescent="0.2">
      <c r="A364" s="109">
        <v>363</v>
      </c>
      <c r="B364" s="11" t="s">
        <v>16</v>
      </c>
      <c r="C364" s="11">
        <v>891180084</v>
      </c>
      <c r="D364" s="11">
        <v>2</v>
      </c>
      <c r="E364" s="326" t="s">
        <v>1016</v>
      </c>
      <c r="F364" s="327">
        <v>1019070686</v>
      </c>
      <c r="G364" s="14">
        <v>1</v>
      </c>
      <c r="H364" s="328" t="s">
        <v>1017</v>
      </c>
      <c r="I364" s="25" t="s">
        <v>1018</v>
      </c>
      <c r="J364" s="17">
        <v>41953</v>
      </c>
      <c r="K364" s="60">
        <v>7000000</v>
      </c>
      <c r="L364" s="326" t="s">
        <v>335</v>
      </c>
      <c r="M364" s="20" t="s">
        <v>336</v>
      </c>
      <c r="N364" s="20" t="s">
        <v>337</v>
      </c>
      <c r="O364" s="20" t="s">
        <v>23</v>
      </c>
      <c r="P364" s="20" t="s">
        <v>24</v>
      </c>
      <c r="Q364" s="20"/>
      <c r="R364" s="307">
        <v>239</v>
      </c>
    </row>
    <row r="365" spans="1:18" ht="157.5" x14ac:dyDescent="0.2">
      <c r="A365" s="109">
        <v>364</v>
      </c>
      <c r="B365" s="11" t="s">
        <v>16</v>
      </c>
      <c r="C365" s="11">
        <v>891180084</v>
      </c>
      <c r="D365" s="11">
        <v>2</v>
      </c>
      <c r="E365" s="326" t="s">
        <v>995</v>
      </c>
      <c r="F365" s="327">
        <v>7726727</v>
      </c>
      <c r="G365" s="14">
        <v>8</v>
      </c>
      <c r="H365" s="328" t="s">
        <v>1019</v>
      </c>
      <c r="I365" s="25" t="s">
        <v>1020</v>
      </c>
      <c r="J365" s="17">
        <v>41962</v>
      </c>
      <c r="K365" s="60">
        <v>2000000</v>
      </c>
      <c r="L365" s="326" t="s">
        <v>335</v>
      </c>
      <c r="M365" s="20" t="s">
        <v>336</v>
      </c>
      <c r="N365" s="20" t="s">
        <v>337</v>
      </c>
      <c r="O365" s="20" t="s">
        <v>23</v>
      </c>
      <c r="P365" s="20" t="s">
        <v>24</v>
      </c>
      <c r="Q365" s="20"/>
      <c r="R365" s="307">
        <v>240</v>
      </c>
    </row>
    <row r="366" spans="1:18" ht="112.5" x14ac:dyDescent="0.2">
      <c r="A366" s="109">
        <v>365</v>
      </c>
      <c r="B366" s="11" t="s">
        <v>16</v>
      </c>
      <c r="C366" s="11">
        <v>891180084</v>
      </c>
      <c r="D366" s="11">
        <v>2</v>
      </c>
      <c r="E366" s="326" t="s">
        <v>992</v>
      </c>
      <c r="F366" s="327">
        <v>890935513</v>
      </c>
      <c r="G366" s="14">
        <v>9</v>
      </c>
      <c r="H366" s="328" t="s">
        <v>1021</v>
      </c>
      <c r="I366" s="25" t="s">
        <v>1022</v>
      </c>
      <c r="J366" s="17">
        <v>41962</v>
      </c>
      <c r="K366" s="60">
        <v>5703786</v>
      </c>
      <c r="L366" s="326" t="s">
        <v>402</v>
      </c>
      <c r="M366" s="20" t="s">
        <v>336</v>
      </c>
      <c r="N366" s="20" t="s">
        <v>337</v>
      </c>
      <c r="O366" s="20" t="s">
        <v>23</v>
      </c>
      <c r="P366" s="20" t="s">
        <v>24</v>
      </c>
      <c r="Q366" s="20"/>
      <c r="R366" s="307">
        <v>241</v>
      </c>
    </row>
    <row r="367" spans="1:18" ht="112.5" x14ac:dyDescent="0.2">
      <c r="A367" s="109">
        <v>366</v>
      </c>
      <c r="B367" s="11" t="s">
        <v>16</v>
      </c>
      <c r="C367" s="11">
        <v>891180084</v>
      </c>
      <c r="D367" s="11">
        <v>2</v>
      </c>
      <c r="E367" s="326" t="s">
        <v>1023</v>
      </c>
      <c r="F367" s="327">
        <v>900754314</v>
      </c>
      <c r="G367" s="14">
        <v>8</v>
      </c>
      <c r="H367" s="328" t="s">
        <v>1024</v>
      </c>
      <c r="I367" s="25" t="s">
        <v>1025</v>
      </c>
      <c r="J367" s="17">
        <v>41964</v>
      </c>
      <c r="K367" s="60">
        <v>464000</v>
      </c>
      <c r="L367" s="326" t="s">
        <v>402</v>
      </c>
      <c r="M367" s="20" t="s">
        <v>336</v>
      </c>
      <c r="N367" s="20" t="s">
        <v>337</v>
      </c>
      <c r="O367" s="20" t="s">
        <v>23</v>
      </c>
      <c r="P367" s="20" t="s">
        <v>24</v>
      </c>
      <c r="Q367" s="20"/>
      <c r="R367" s="307">
        <v>242</v>
      </c>
    </row>
    <row r="368" spans="1:18" ht="123.75" x14ac:dyDescent="0.2">
      <c r="A368" s="109">
        <v>367</v>
      </c>
      <c r="B368" s="11" t="s">
        <v>16</v>
      </c>
      <c r="C368" s="11">
        <v>891180084</v>
      </c>
      <c r="D368" s="11">
        <v>2</v>
      </c>
      <c r="E368" s="326" t="s">
        <v>736</v>
      </c>
      <c r="F368" s="327">
        <v>800224833</v>
      </c>
      <c r="G368" s="14">
        <v>2</v>
      </c>
      <c r="H368" s="328" t="s">
        <v>1026</v>
      </c>
      <c r="I368" s="25" t="s">
        <v>1027</v>
      </c>
      <c r="J368" s="17">
        <v>41964</v>
      </c>
      <c r="K368" s="60">
        <v>5261492</v>
      </c>
      <c r="L368" s="326" t="s">
        <v>402</v>
      </c>
      <c r="M368" s="20" t="s">
        <v>336</v>
      </c>
      <c r="N368" s="20" t="s">
        <v>337</v>
      </c>
      <c r="O368" s="20" t="s">
        <v>23</v>
      </c>
      <c r="P368" s="20" t="s">
        <v>24</v>
      </c>
      <c r="Q368" s="20"/>
      <c r="R368" s="307">
        <v>243</v>
      </c>
    </row>
    <row r="369" spans="1:18" ht="101.25" x14ac:dyDescent="0.2">
      <c r="A369" s="109">
        <v>368</v>
      </c>
      <c r="B369" s="11" t="s">
        <v>16</v>
      </c>
      <c r="C369" s="11">
        <v>891180084</v>
      </c>
      <c r="D369" s="11">
        <v>2</v>
      </c>
      <c r="E369" s="326" t="s">
        <v>1023</v>
      </c>
      <c r="F369" s="327">
        <v>900754314</v>
      </c>
      <c r="G369" s="14">
        <v>8</v>
      </c>
      <c r="H369" s="328" t="s">
        <v>1028</v>
      </c>
      <c r="I369" s="25" t="s">
        <v>1029</v>
      </c>
      <c r="J369" s="17">
        <v>41964</v>
      </c>
      <c r="K369" s="60">
        <v>2740268</v>
      </c>
      <c r="L369" s="326" t="s">
        <v>402</v>
      </c>
      <c r="M369" s="20" t="s">
        <v>336</v>
      </c>
      <c r="N369" s="20" t="s">
        <v>337</v>
      </c>
      <c r="O369" s="20" t="s">
        <v>23</v>
      </c>
      <c r="P369" s="20" t="s">
        <v>24</v>
      </c>
      <c r="Q369" s="20"/>
      <c r="R369" s="307">
        <v>244</v>
      </c>
    </row>
    <row r="370" spans="1:18" ht="101.25" x14ac:dyDescent="0.2">
      <c r="A370" s="109">
        <v>369</v>
      </c>
      <c r="B370" s="11" t="s">
        <v>16</v>
      </c>
      <c r="C370" s="11">
        <v>891180084</v>
      </c>
      <c r="D370" s="11">
        <v>2</v>
      </c>
      <c r="E370" s="326" t="s">
        <v>1030</v>
      </c>
      <c r="F370" s="327">
        <v>1075236201</v>
      </c>
      <c r="G370" s="14">
        <v>1</v>
      </c>
      <c r="H370" s="328" t="s">
        <v>1031</v>
      </c>
      <c r="I370" s="25" t="s">
        <v>1032</v>
      </c>
      <c r="J370" s="17">
        <v>41967</v>
      </c>
      <c r="K370" s="60">
        <v>1400000</v>
      </c>
      <c r="L370" s="326" t="s">
        <v>335</v>
      </c>
      <c r="M370" s="20" t="s">
        <v>336</v>
      </c>
      <c r="N370" s="20" t="s">
        <v>337</v>
      </c>
      <c r="O370" s="20" t="s">
        <v>23</v>
      </c>
      <c r="P370" s="20" t="s">
        <v>24</v>
      </c>
      <c r="Q370" s="20"/>
      <c r="R370" s="307">
        <v>245</v>
      </c>
    </row>
    <row r="371" spans="1:18" ht="101.25" x14ac:dyDescent="0.2">
      <c r="A371" s="109">
        <v>370</v>
      </c>
      <c r="B371" s="11" t="s">
        <v>16</v>
      </c>
      <c r="C371" s="11">
        <v>891180084</v>
      </c>
      <c r="D371" s="11">
        <v>2</v>
      </c>
      <c r="E371" s="326" t="s">
        <v>1033</v>
      </c>
      <c r="F371" s="327">
        <v>26606938</v>
      </c>
      <c r="G371" s="14">
        <v>1</v>
      </c>
      <c r="H371" s="328" t="s">
        <v>1034</v>
      </c>
      <c r="I371" s="25" t="s">
        <v>1035</v>
      </c>
      <c r="J371" s="17">
        <v>41967</v>
      </c>
      <c r="K371" s="60">
        <v>666666</v>
      </c>
      <c r="L371" s="326" t="s">
        <v>335</v>
      </c>
      <c r="M371" s="20" t="s">
        <v>336</v>
      </c>
      <c r="N371" s="20" t="s">
        <v>337</v>
      </c>
      <c r="O371" s="20" t="s">
        <v>23</v>
      </c>
      <c r="P371" s="20" t="s">
        <v>24</v>
      </c>
      <c r="Q371" s="20"/>
      <c r="R371" s="307">
        <v>246</v>
      </c>
    </row>
    <row r="372" spans="1:18" ht="112.5" x14ac:dyDescent="0.2">
      <c r="A372" s="109">
        <v>371</v>
      </c>
      <c r="B372" s="11" t="s">
        <v>16</v>
      </c>
      <c r="C372" s="11">
        <v>891180084</v>
      </c>
      <c r="D372" s="11">
        <v>2</v>
      </c>
      <c r="E372" s="326" t="s">
        <v>28</v>
      </c>
      <c r="F372" s="327">
        <v>80779575</v>
      </c>
      <c r="G372" s="14">
        <v>8</v>
      </c>
      <c r="H372" s="328" t="s">
        <v>1036</v>
      </c>
      <c r="I372" s="25" t="s">
        <v>1037</v>
      </c>
      <c r="J372" s="17">
        <v>41967</v>
      </c>
      <c r="K372" s="60">
        <v>1000000</v>
      </c>
      <c r="L372" s="326" t="s">
        <v>335</v>
      </c>
      <c r="M372" s="20" t="s">
        <v>336</v>
      </c>
      <c r="N372" s="20" t="s">
        <v>337</v>
      </c>
      <c r="O372" s="20" t="s">
        <v>23</v>
      </c>
      <c r="P372" s="20" t="s">
        <v>24</v>
      </c>
      <c r="Q372" s="20"/>
      <c r="R372" s="307">
        <v>247</v>
      </c>
    </row>
    <row r="373" spans="1:18" ht="90" x14ac:dyDescent="0.2">
      <c r="A373" s="109">
        <v>372</v>
      </c>
      <c r="B373" s="11" t="s">
        <v>16</v>
      </c>
      <c r="C373" s="11">
        <v>891180084</v>
      </c>
      <c r="D373" s="11">
        <v>2</v>
      </c>
      <c r="E373" s="326" t="s">
        <v>120</v>
      </c>
      <c r="F373" s="327">
        <v>12094697</v>
      </c>
      <c r="G373" s="14">
        <v>1</v>
      </c>
      <c r="H373" s="328" t="s">
        <v>1038</v>
      </c>
      <c r="I373" s="25" t="s">
        <v>1039</v>
      </c>
      <c r="J373" s="17">
        <v>41968</v>
      </c>
      <c r="K373" s="60">
        <v>1916906</v>
      </c>
      <c r="L373" s="326" t="s">
        <v>402</v>
      </c>
      <c r="M373" s="20" t="s">
        <v>336</v>
      </c>
      <c r="N373" s="20" t="s">
        <v>337</v>
      </c>
      <c r="O373" s="20" t="s">
        <v>23</v>
      </c>
      <c r="P373" s="20" t="s">
        <v>24</v>
      </c>
      <c r="Q373" s="20"/>
      <c r="R373" s="307">
        <v>248</v>
      </c>
    </row>
    <row r="374" spans="1:18" ht="67.5" x14ac:dyDescent="0.2">
      <c r="A374" s="109">
        <v>373</v>
      </c>
      <c r="B374" s="11" t="s">
        <v>16</v>
      </c>
      <c r="C374" s="11">
        <v>891180084</v>
      </c>
      <c r="D374" s="11">
        <v>2</v>
      </c>
      <c r="E374" s="326" t="s">
        <v>1040</v>
      </c>
      <c r="F374" s="327">
        <v>830083397</v>
      </c>
      <c r="G374" s="14">
        <v>5</v>
      </c>
      <c r="H374" s="328" t="s">
        <v>1041</v>
      </c>
      <c r="I374" s="25" t="s">
        <v>1042</v>
      </c>
      <c r="J374" s="17">
        <v>41971</v>
      </c>
      <c r="K374" s="60">
        <v>3771436</v>
      </c>
      <c r="L374" s="326" t="s">
        <v>402</v>
      </c>
      <c r="M374" s="20" t="s">
        <v>336</v>
      </c>
      <c r="N374" s="20" t="s">
        <v>337</v>
      </c>
      <c r="O374" s="20" t="s">
        <v>23</v>
      </c>
      <c r="P374" s="20" t="s">
        <v>24</v>
      </c>
      <c r="Q374" s="20"/>
      <c r="R374" s="307">
        <v>249</v>
      </c>
    </row>
    <row r="375" spans="1:18" ht="135" x14ac:dyDescent="0.2">
      <c r="A375" s="109">
        <v>374</v>
      </c>
      <c r="B375" s="11" t="s">
        <v>16</v>
      </c>
      <c r="C375" s="11">
        <v>891180084</v>
      </c>
      <c r="D375" s="11">
        <v>2</v>
      </c>
      <c r="E375" s="326" t="s">
        <v>1043</v>
      </c>
      <c r="F375" s="327">
        <v>830024737</v>
      </c>
      <c r="G375" s="14">
        <v>4</v>
      </c>
      <c r="H375" s="328" t="s">
        <v>1044</v>
      </c>
      <c r="I375" s="25" t="s">
        <v>1045</v>
      </c>
      <c r="J375" s="17">
        <v>41971</v>
      </c>
      <c r="K375" s="60">
        <v>2459200</v>
      </c>
      <c r="L375" s="326" t="s">
        <v>402</v>
      </c>
      <c r="M375" s="20" t="s">
        <v>336</v>
      </c>
      <c r="N375" s="20" t="s">
        <v>337</v>
      </c>
      <c r="O375" s="20" t="s">
        <v>23</v>
      </c>
      <c r="P375" s="20" t="s">
        <v>24</v>
      </c>
      <c r="Q375" s="20"/>
      <c r="R375" s="307">
        <v>250</v>
      </c>
    </row>
    <row r="376" spans="1:18" ht="168.75" x14ac:dyDescent="0.2">
      <c r="A376" s="109">
        <v>375</v>
      </c>
      <c r="B376" s="11" t="s">
        <v>16</v>
      </c>
      <c r="C376" s="11">
        <v>891180084</v>
      </c>
      <c r="D376" s="11">
        <v>2</v>
      </c>
      <c r="E376" s="326" t="s">
        <v>1046</v>
      </c>
      <c r="F376" s="327">
        <v>900586672</v>
      </c>
      <c r="G376" s="14">
        <v>9</v>
      </c>
      <c r="H376" s="328" t="s">
        <v>1047</v>
      </c>
      <c r="I376" s="25" t="s">
        <v>1048</v>
      </c>
      <c r="J376" s="17">
        <v>41976</v>
      </c>
      <c r="K376" s="60">
        <v>1044000</v>
      </c>
      <c r="L376" s="326" t="s">
        <v>402</v>
      </c>
      <c r="M376" s="20" t="s">
        <v>336</v>
      </c>
      <c r="N376" s="20" t="s">
        <v>337</v>
      </c>
      <c r="O376" s="20" t="s">
        <v>23</v>
      </c>
      <c r="P376" s="20" t="s">
        <v>24</v>
      </c>
      <c r="Q376" s="20"/>
      <c r="R376" s="307">
        <v>251</v>
      </c>
    </row>
    <row r="377" spans="1:18" ht="146.25" x14ac:dyDescent="0.2">
      <c r="A377" s="109">
        <v>376</v>
      </c>
      <c r="B377" s="11" t="s">
        <v>16</v>
      </c>
      <c r="C377" s="11">
        <v>891180084</v>
      </c>
      <c r="D377" s="11">
        <v>2</v>
      </c>
      <c r="E377" s="326" t="s">
        <v>658</v>
      </c>
      <c r="F377" s="327">
        <v>860020309</v>
      </c>
      <c r="G377" s="14">
        <v>6</v>
      </c>
      <c r="H377" s="328" t="s">
        <v>1049</v>
      </c>
      <c r="I377" s="25" t="s">
        <v>1050</v>
      </c>
      <c r="J377" s="17">
        <v>41976</v>
      </c>
      <c r="K377" s="60">
        <v>2738972</v>
      </c>
      <c r="L377" s="326" t="s">
        <v>402</v>
      </c>
      <c r="M377" s="20" t="s">
        <v>336</v>
      </c>
      <c r="N377" s="20" t="s">
        <v>337</v>
      </c>
      <c r="O377" s="20" t="s">
        <v>23</v>
      </c>
      <c r="P377" s="20" t="s">
        <v>24</v>
      </c>
      <c r="Q377" s="20"/>
      <c r="R377" s="307">
        <v>252</v>
      </c>
    </row>
    <row r="378" spans="1:18" ht="67.5" x14ac:dyDescent="0.2">
      <c r="A378" s="109">
        <v>377</v>
      </c>
      <c r="B378" s="11" t="s">
        <v>16</v>
      </c>
      <c r="C378" s="11">
        <v>891180084</v>
      </c>
      <c r="D378" s="11">
        <v>2</v>
      </c>
      <c r="E378" s="326" t="s">
        <v>1051</v>
      </c>
      <c r="F378" s="327">
        <v>800053310</v>
      </c>
      <c r="G378" s="14">
        <v>8</v>
      </c>
      <c r="H378" s="328" t="s">
        <v>1052</v>
      </c>
      <c r="I378" s="25" t="s">
        <v>1053</v>
      </c>
      <c r="J378" s="17">
        <v>41976</v>
      </c>
      <c r="K378" s="60">
        <v>14250312</v>
      </c>
      <c r="L378" s="326" t="s">
        <v>402</v>
      </c>
      <c r="M378" s="20" t="s">
        <v>336</v>
      </c>
      <c r="N378" s="20" t="s">
        <v>337</v>
      </c>
      <c r="O378" s="20" t="s">
        <v>23</v>
      </c>
      <c r="P378" s="20" t="s">
        <v>24</v>
      </c>
      <c r="Q378" s="20"/>
      <c r="R378" s="307">
        <v>253</v>
      </c>
    </row>
    <row r="379" spans="1:18" ht="56.25" x14ac:dyDescent="0.2">
      <c r="A379" s="109">
        <v>378</v>
      </c>
      <c r="B379" s="11" t="s">
        <v>16</v>
      </c>
      <c r="C379" s="11">
        <v>891180084</v>
      </c>
      <c r="D379" s="11">
        <v>2</v>
      </c>
      <c r="E379" s="326" t="s">
        <v>1054</v>
      </c>
      <c r="F379" s="327">
        <v>1075231104</v>
      </c>
      <c r="G379" s="14">
        <v>2</v>
      </c>
      <c r="H379" s="328" t="s">
        <v>1055</v>
      </c>
      <c r="I379" s="25" t="s">
        <v>1056</v>
      </c>
      <c r="J379" s="17">
        <v>41976</v>
      </c>
      <c r="K379" s="60">
        <v>656000</v>
      </c>
      <c r="L379" s="326" t="s">
        <v>402</v>
      </c>
      <c r="M379" s="20" t="s">
        <v>336</v>
      </c>
      <c r="N379" s="20" t="s">
        <v>337</v>
      </c>
      <c r="O379" s="20" t="s">
        <v>23</v>
      </c>
      <c r="P379" s="20" t="s">
        <v>24</v>
      </c>
      <c r="Q379" s="20"/>
      <c r="R379" s="307">
        <v>254</v>
      </c>
    </row>
    <row r="380" spans="1:18" ht="90" x14ac:dyDescent="0.2">
      <c r="A380" s="109">
        <v>379</v>
      </c>
      <c r="B380" s="11" t="s">
        <v>16</v>
      </c>
      <c r="C380" s="11">
        <v>891180084</v>
      </c>
      <c r="D380" s="11">
        <v>2</v>
      </c>
      <c r="E380" s="326" t="s">
        <v>1057</v>
      </c>
      <c r="F380" s="327">
        <v>40757307</v>
      </c>
      <c r="G380" s="14">
        <v>0</v>
      </c>
      <c r="H380" s="328" t="s">
        <v>1058</v>
      </c>
      <c r="I380" s="25" t="s">
        <v>1059</v>
      </c>
      <c r="J380" s="17">
        <v>41978</v>
      </c>
      <c r="K380" s="60">
        <v>2060000</v>
      </c>
      <c r="L380" s="326" t="s">
        <v>335</v>
      </c>
      <c r="M380" s="20" t="s">
        <v>336</v>
      </c>
      <c r="N380" s="20" t="s">
        <v>337</v>
      </c>
      <c r="O380" s="20" t="s">
        <v>23</v>
      </c>
      <c r="P380" s="20" t="s">
        <v>24</v>
      </c>
      <c r="Q380" s="20"/>
      <c r="R380" s="307">
        <v>255</v>
      </c>
    </row>
    <row r="381" spans="1:18" ht="45" x14ac:dyDescent="0.2">
      <c r="A381" s="109">
        <v>380</v>
      </c>
      <c r="B381" s="11" t="s">
        <v>16</v>
      </c>
      <c r="C381" s="11">
        <v>891180084</v>
      </c>
      <c r="D381" s="11">
        <v>2</v>
      </c>
      <c r="E381" s="326" t="s">
        <v>1060</v>
      </c>
      <c r="F381" s="327">
        <v>36181094</v>
      </c>
      <c r="G381" s="14">
        <v>9</v>
      </c>
      <c r="H381" s="328" t="s">
        <v>1061</v>
      </c>
      <c r="I381" s="25" t="s">
        <v>1062</v>
      </c>
      <c r="J381" s="17">
        <v>41978</v>
      </c>
      <c r="K381" s="60">
        <v>2131500</v>
      </c>
      <c r="L381" s="326" t="s">
        <v>402</v>
      </c>
      <c r="M381" s="20" t="s">
        <v>336</v>
      </c>
      <c r="N381" s="20" t="s">
        <v>337</v>
      </c>
      <c r="O381" s="20" t="s">
        <v>23</v>
      </c>
      <c r="P381" s="20" t="s">
        <v>24</v>
      </c>
      <c r="Q381" s="20"/>
      <c r="R381" s="307">
        <v>256</v>
      </c>
    </row>
    <row r="382" spans="1:18" ht="101.25" x14ac:dyDescent="0.2">
      <c r="A382" s="109">
        <v>381</v>
      </c>
      <c r="B382" s="11" t="s">
        <v>16</v>
      </c>
      <c r="C382" s="11">
        <v>891180084</v>
      </c>
      <c r="D382" s="11">
        <v>2</v>
      </c>
      <c r="E382" s="326" t="s">
        <v>1063</v>
      </c>
      <c r="F382" s="327">
        <v>860013704</v>
      </c>
      <c r="G382" s="14">
        <v>3</v>
      </c>
      <c r="H382" s="328" t="s">
        <v>1064</v>
      </c>
      <c r="I382" s="25" t="s">
        <v>1065</v>
      </c>
      <c r="J382" s="17">
        <v>41978</v>
      </c>
      <c r="K382" s="60">
        <v>287739</v>
      </c>
      <c r="L382" s="326" t="s">
        <v>402</v>
      </c>
      <c r="M382" s="20" t="s">
        <v>336</v>
      </c>
      <c r="N382" s="20" t="s">
        <v>337</v>
      </c>
      <c r="O382" s="20" t="s">
        <v>23</v>
      </c>
      <c r="P382" s="20" t="s">
        <v>24</v>
      </c>
      <c r="Q382" s="20"/>
      <c r="R382" s="307">
        <v>257</v>
      </c>
    </row>
    <row r="383" spans="1:18" ht="90" x14ac:dyDescent="0.2">
      <c r="A383" s="109">
        <v>382</v>
      </c>
      <c r="B383" s="11" t="s">
        <v>16</v>
      </c>
      <c r="C383" s="11">
        <v>891180084</v>
      </c>
      <c r="D383" s="11">
        <v>2</v>
      </c>
      <c r="E383" s="326" t="s">
        <v>1066</v>
      </c>
      <c r="F383" s="327">
        <v>1075232282</v>
      </c>
      <c r="G383" s="14">
        <v>1</v>
      </c>
      <c r="H383" s="328" t="s">
        <v>1067</v>
      </c>
      <c r="I383" s="25" t="s">
        <v>1068</v>
      </c>
      <c r="J383" s="17">
        <v>41983</v>
      </c>
      <c r="K383" s="60">
        <v>3000000</v>
      </c>
      <c r="L383" s="326" t="s">
        <v>335</v>
      </c>
      <c r="M383" s="20" t="s">
        <v>336</v>
      </c>
      <c r="N383" s="20" t="s">
        <v>337</v>
      </c>
      <c r="O383" s="20" t="s">
        <v>23</v>
      </c>
      <c r="P383" s="20" t="s">
        <v>24</v>
      </c>
      <c r="Q383" s="20"/>
      <c r="R383" s="307">
        <v>258</v>
      </c>
    </row>
    <row r="384" spans="1:18" ht="78.75" x14ac:dyDescent="0.2">
      <c r="A384" s="109">
        <v>383</v>
      </c>
      <c r="B384" s="11" t="s">
        <v>16</v>
      </c>
      <c r="C384" s="11">
        <v>891180084</v>
      </c>
      <c r="D384" s="11">
        <v>2</v>
      </c>
      <c r="E384" s="326" t="s">
        <v>1069</v>
      </c>
      <c r="F384" s="327">
        <v>800220327</v>
      </c>
      <c r="G384" s="14">
        <v>9</v>
      </c>
      <c r="H384" s="328" t="s">
        <v>1070</v>
      </c>
      <c r="I384" s="25" t="s">
        <v>1071</v>
      </c>
      <c r="J384" s="17">
        <v>41983</v>
      </c>
      <c r="K384" s="60">
        <v>3100000</v>
      </c>
      <c r="L384" s="326" t="s">
        <v>335</v>
      </c>
      <c r="M384" s="20" t="s">
        <v>336</v>
      </c>
      <c r="N384" s="20" t="s">
        <v>337</v>
      </c>
      <c r="O384" s="20" t="s">
        <v>23</v>
      </c>
      <c r="P384" s="20" t="s">
        <v>24</v>
      </c>
      <c r="Q384" s="20"/>
      <c r="R384" s="307">
        <v>259</v>
      </c>
    </row>
    <row r="385" spans="1:18" ht="56.25" x14ac:dyDescent="0.2">
      <c r="A385" s="109">
        <v>384</v>
      </c>
      <c r="B385" s="11" t="s">
        <v>16</v>
      </c>
      <c r="C385" s="11">
        <v>891180084</v>
      </c>
      <c r="D385" s="11">
        <v>2</v>
      </c>
      <c r="E385" s="326" t="s">
        <v>1054</v>
      </c>
      <c r="F385" s="327">
        <v>1075231104</v>
      </c>
      <c r="G385" s="14">
        <v>2</v>
      </c>
      <c r="H385" s="328" t="s">
        <v>1072</v>
      </c>
      <c r="I385" s="25" t="s">
        <v>1073</v>
      </c>
      <c r="J385" s="17">
        <v>41983</v>
      </c>
      <c r="K385" s="60">
        <v>1250000</v>
      </c>
      <c r="L385" s="326" t="s">
        <v>402</v>
      </c>
      <c r="M385" s="20" t="s">
        <v>336</v>
      </c>
      <c r="N385" s="20" t="s">
        <v>337</v>
      </c>
      <c r="O385" s="20" t="s">
        <v>23</v>
      </c>
      <c r="P385" s="20" t="s">
        <v>24</v>
      </c>
      <c r="Q385" s="20"/>
      <c r="R385" s="307">
        <v>260</v>
      </c>
    </row>
    <row r="386" spans="1:18" ht="90" x14ac:dyDescent="0.2">
      <c r="A386" s="109">
        <v>385</v>
      </c>
      <c r="B386" s="11" t="s">
        <v>16</v>
      </c>
      <c r="C386" s="11">
        <v>891180084</v>
      </c>
      <c r="D386" s="11">
        <v>2</v>
      </c>
      <c r="E386" s="326" t="s">
        <v>524</v>
      </c>
      <c r="F386" s="327">
        <v>800154368</v>
      </c>
      <c r="G386" s="14">
        <v>8</v>
      </c>
      <c r="H386" s="328" t="s">
        <v>1074</v>
      </c>
      <c r="I386" s="25" t="s">
        <v>1075</v>
      </c>
      <c r="J386" s="17">
        <v>41983</v>
      </c>
      <c r="K386" s="60">
        <v>12799350</v>
      </c>
      <c r="L386" s="326" t="s">
        <v>402</v>
      </c>
      <c r="M386" s="20" t="s">
        <v>336</v>
      </c>
      <c r="N386" s="20" t="s">
        <v>337</v>
      </c>
      <c r="O386" s="20" t="s">
        <v>23</v>
      </c>
      <c r="P386" s="20" t="s">
        <v>24</v>
      </c>
      <c r="Q386" s="20"/>
      <c r="R386" s="307">
        <v>261</v>
      </c>
    </row>
    <row r="387" spans="1:18" ht="101.25" x14ac:dyDescent="0.2">
      <c r="A387" s="109">
        <v>386</v>
      </c>
      <c r="B387" s="11" t="s">
        <v>16</v>
      </c>
      <c r="C387" s="11">
        <v>891180084</v>
      </c>
      <c r="D387" s="11">
        <v>2</v>
      </c>
      <c r="E387" s="326" t="s">
        <v>658</v>
      </c>
      <c r="F387" s="327">
        <v>860020309</v>
      </c>
      <c r="G387" s="14">
        <v>6</v>
      </c>
      <c r="H387" s="328" t="s">
        <v>1076</v>
      </c>
      <c r="I387" s="25" t="s">
        <v>1077</v>
      </c>
      <c r="J387" s="17">
        <v>41985</v>
      </c>
      <c r="K387" s="60">
        <v>4228640</v>
      </c>
      <c r="L387" s="326" t="s">
        <v>402</v>
      </c>
      <c r="M387" s="20" t="s">
        <v>336</v>
      </c>
      <c r="N387" s="20" t="s">
        <v>337</v>
      </c>
      <c r="O387" s="20" t="s">
        <v>23</v>
      </c>
      <c r="P387" s="20" t="s">
        <v>24</v>
      </c>
      <c r="Q387" s="20"/>
      <c r="R387" s="307">
        <v>262</v>
      </c>
    </row>
    <row r="388" spans="1:18" ht="135" x14ac:dyDescent="0.2">
      <c r="A388" s="109">
        <v>387</v>
      </c>
      <c r="B388" s="11" t="s">
        <v>16</v>
      </c>
      <c r="C388" s="11">
        <v>891180084</v>
      </c>
      <c r="D388" s="11">
        <v>2</v>
      </c>
      <c r="E388" s="329" t="s">
        <v>1078</v>
      </c>
      <c r="F388" s="330">
        <v>860001911</v>
      </c>
      <c r="G388" s="61">
        <v>1</v>
      </c>
      <c r="H388" s="328" t="s">
        <v>1079</v>
      </c>
      <c r="I388" s="331" t="s">
        <v>1080</v>
      </c>
      <c r="J388" s="17">
        <v>41985</v>
      </c>
      <c r="K388" s="62">
        <v>645584</v>
      </c>
      <c r="L388" s="326" t="s">
        <v>402</v>
      </c>
      <c r="M388" s="20" t="s">
        <v>336</v>
      </c>
      <c r="N388" s="20" t="s">
        <v>337</v>
      </c>
      <c r="O388" s="20" t="s">
        <v>23</v>
      </c>
      <c r="P388" s="20" t="s">
        <v>24</v>
      </c>
      <c r="Q388" s="63"/>
      <c r="R388" s="307">
        <v>263</v>
      </c>
    </row>
    <row r="389" spans="1:18" ht="101.25" x14ac:dyDescent="0.2">
      <c r="A389" s="109">
        <v>388</v>
      </c>
      <c r="B389" s="64" t="s">
        <v>16</v>
      </c>
      <c r="C389" s="64">
        <v>891180084</v>
      </c>
      <c r="D389" s="64">
        <v>2</v>
      </c>
      <c r="E389" s="332" t="s">
        <v>1081</v>
      </c>
      <c r="F389" s="333">
        <v>52534550</v>
      </c>
      <c r="G389" s="65">
        <v>0</v>
      </c>
      <c r="H389" s="334" t="s">
        <v>1082</v>
      </c>
      <c r="I389" s="335" t="s">
        <v>1083</v>
      </c>
      <c r="J389" s="336">
        <v>41989</v>
      </c>
      <c r="K389" s="66">
        <v>2000000</v>
      </c>
      <c r="L389" s="332" t="s">
        <v>335</v>
      </c>
      <c r="M389" s="67" t="s">
        <v>336</v>
      </c>
      <c r="N389" s="67" t="s">
        <v>337</v>
      </c>
      <c r="O389" s="67" t="s">
        <v>23</v>
      </c>
      <c r="P389" s="67" t="s">
        <v>24</v>
      </c>
      <c r="Q389" s="67"/>
      <c r="R389" s="307">
        <v>264</v>
      </c>
    </row>
    <row r="390" spans="1:18" ht="90" x14ac:dyDescent="0.2">
      <c r="A390" s="109">
        <v>389</v>
      </c>
      <c r="B390" s="1" t="s">
        <v>16</v>
      </c>
      <c r="C390" s="1">
        <v>891180084</v>
      </c>
      <c r="D390" s="1">
        <v>2</v>
      </c>
      <c r="E390" s="68" t="s">
        <v>403</v>
      </c>
      <c r="F390" s="69">
        <v>36151634</v>
      </c>
      <c r="G390" s="4">
        <v>8</v>
      </c>
      <c r="H390" s="5" t="s">
        <v>1084</v>
      </c>
      <c r="I390" s="70" t="s">
        <v>1085</v>
      </c>
      <c r="J390" s="7">
        <v>41656</v>
      </c>
      <c r="K390" s="8">
        <v>839960</v>
      </c>
      <c r="L390" s="9" t="s">
        <v>119</v>
      </c>
      <c r="M390" s="10" t="s">
        <v>336</v>
      </c>
      <c r="N390" s="10" t="s">
        <v>337</v>
      </c>
      <c r="O390" s="10" t="s">
        <v>23</v>
      </c>
      <c r="P390" s="10" t="s">
        <v>24</v>
      </c>
      <c r="Q390" s="10"/>
      <c r="R390" s="307">
        <v>265</v>
      </c>
    </row>
    <row r="391" spans="1:18" ht="112.5" x14ac:dyDescent="0.2">
      <c r="A391" s="109">
        <v>390</v>
      </c>
      <c r="B391" s="11" t="s">
        <v>16</v>
      </c>
      <c r="C391" s="11">
        <v>891180084</v>
      </c>
      <c r="D391" s="11">
        <v>2</v>
      </c>
      <c r="E391" s="21" t="s">
        <v>1086</v>
      </c>
      <c r="F391" s="23">
        <v>51580461</v>
      </c>
      <c r="G391" s="14">
        <v>5</v>
      </c>
      <c r="H391" s="15" t="s">
        <v>1087</v>
      </c>
      <c r="I391" s="25" t="s">
        <v>1088</v>
      </c>
      <c r="J391" s="17">
        <v>41656</v>
      </c>
      <c r="K391" s="18">
        <v>3919960</v>
      </c>
      <c r="L391" s="19" t="s">
        <v>119</v>
      </c>
      <c r="M391" s="20" t="s">
        <v>336</v>
      </c>
      <c r="N391" s="20" t="s">
        <v>337</v>
      </c>
      <c r="O391" s="20" t="s">
        <v>23</v>
      </c>
      <c r="P391" s="20" t="s">
        <v>24</v>
      </c>
      <c r="Q391" s="20"/>
      <c r="R391" s="307">
        <v>266</v>
      </c>
    </row>
    <row r="392" spans="1:18" ht="112.5" x14ac:dyDescent="0.2">
      <c r="A392" s="109">
        <v>391</v>
      </c>
      <c r="B392" s="11" t="s">
        <v>16</v>
      </c>
      <c r="C392" s="11">
        <v>891180084</v>
      </c>
      <c r="D392" s="11">
        <v>2</v>
      </c>
      <c r="E392" s="21" t="s">
        <v>1089</v>
      </c>
      <c r="F392" s="23">
        <v>7700453</v>
      </c>
      <c r="G392" s="14">
        <v>2</v>
      </c>
      <c r="H392" s="15" t="s">
        <v>1090</v>
      </c>
      <c r="I392" s="25" t="s">
        <v>1091</v>
      </c>
      <c r="J392" s="17">
        <v>41807</v>
      </c>
      <c r="K392" s="18">
        <v>986000</v>
      </c>
      <c r="L392" s="19" t="s">
        <v>119</v>
      </c>
      <c r="M392" s="20" t="s">
        <v>336</v>
      </c>
      <c r="N392" s="20" t="s">
        <v>337</v>
      </c>
      <c r="O392" s="20" t="s">
        <v>23</v>
      </c>
      <c r="P392" s="20" t="s">
        <v>24</v>
      </c>
      <c r="Q392" s="20"/>
      <c r="R392" s="307">
        <v>267</v>
      </c>
    </row>
    <row r="393" spans="1:18" ht="101.25" x14ac:dyDescent="0.2">
      <c r="A393" s="109">
        <v>392</v>
      </c>
      <c r="B393" s="28" t="s">
        <v>16</v>
      </c>
      <c r="C393" s="28">
        <v>891180084</v>
      </c>
      <c r="D393" s="28">
        <v>2</v>
      </c>
      <c r="E393" s="71" t="s">
        <v>1092</v>
      </c>
      <c r="F393" s="72">
        <v>52430291</v>
      </c>
      <c r="G393" s="31">
        <v>0</v>
      </c>
      <c r="H393" s="73" t="s">
        <v>1093</v>
      </c>
      <c r="I393" s="32" t="s">
        <v>1094</v>
      </c>
      <c r="J393" s="33">
        <v>41810</v>
      </c>
      <c r="K393" s="74">
        <v>6370920</v>
      </c>
      <c r="L393" s="35" t="s">
        <v>119</v>
      </c>
      <c r="M393" s="36" t="s">
        <v>336</v>
      </c>
      <c r="N393" s="36" t="s">
        <v>337</v>
      </c>
      <c r="O393" s="36" t="s">
        <v>23</v>
      </c>
      <c r="P393" s="36" t="s">
        <v>24</v>
      </c>
      <c r="Q393" s="36"/>
      <c r="R393" s="307">
        <v>268</v>
      </c>
    </row>
    <row r="394" spans="1:18" ht="90" x14ac:dyDescent="0.2">
      <c r="A394" s="109">
        <v>393</v>
      </c>
      <c r="B394" s="37" t="s">
        <v>16</v>
      </c>
      <c r="C394" s="37">
        <v>891180084</v>
      </c>
      <c r="D394" s="37">
        <v>2</v>
      </c>
      <c r="E394" s="46" t="s">
        <v>508</v>
      </c>
      <c r="F394" s="45">
        <v>813003616</v>
      </c>
      <c r="G394" s="42">
        <v>1</v>
      </c>
      <c r="H394" s="316" t="s">
        <v>509</v>
      </c>
      <c r="I394" s="315" t="s">
        <v>510</v>
      </c>
      <c r="J394" s="47">
        <v>41831</v>
      </c>
      <c r="K394" s="43">
        <v>5543518</v>
      </c>
      <c r="L394" s="75" t="s">
        <v>119</v>
      </c>
      <c r="M394" s="44" t="s">
        <v>336</v>
      </c>
      <c r="N394" s="44" t="s">
        <v>337</v>
      </c>
      <c r="O394" s="44" t="s">
        <v>23</v>
      </c>
      <c r="P394" s="44" t="s">
        <v>24</v>
      </c>
      <c r="Q394" s="44"/>
      <c r="R394" s="307">
        <v>269</v>
      </c>
    </row>
    <row r="395" spans="1:18" ht="123.75" x14ac:dyDescent="0.2">
      <c r="A395" s="109">
        <v>394</v>
      </c>
      <c r="B395" s="37" t="s">
        <v>16</v>
      </c>
      <c r="C395" s="37">
        <v>891180084</v>
      </c>
      <c r="D395" s="37">
        <v>2</v>
      </c>
      <c r="E395" s="92" t="s">
        <v>130</v>
      </c>
      <c r="F395" s="312">
        <v>7694101</v>
      </c>
      <c r="G395" s="38">
        <v>9</v>
      </c>
      <c r="H395" s="313" t="s">
        <v>1095</v>
      </c>
      <c r="I395" s="314" t="s">
        <v>1096</v>
      </c>
      <c r="J395" s="93">
        <v>41837</v>
      </c>
      <c r="K395" s="76">
        <v>28130800</v>
      </c>
      <c r="L395" s="75" t="s">
        <v>119</v>
      </c>
      <c r="M395" s="40" t="s">
        <v>336</v>
      </c>
      <c r="N395" s="40" t="s">
        <v>337</v>
      </c>
      <c r="O395" s="40" t="s">
        <v>23</v>
      </c>
      <c r="P395" s="40" t="s">
        <v>24</v>
      </c>
      <c r="Q395" s="40"/>
      <c r="R395" s="307">
        <v>270</v>
      </c>
    </row>
    <row r="396" spans="1:18" ht="101.25" x14ac:dyDescent="0.2">
      <c r="A396" s="109">
        <v>395</v>
      </c>
      <c r="B396" s="37" t="s">
        <v>16</v>
      </c>
      <c r="C396" s="37">
        <v>891180084</v>
      </c>
      <c r="D396" s="37">
        <v>2</v>
      </c>
      <c r="E396" s="46" t="s">
        <v>1097</v>
      </c>
      <c r="F396" s="45">
        <v>900588454</v>
      </c>
      <c r="G396" s="42">
        <v>9</v>
      </c>
      <c r="H396" s="316" t="s">
        <v>1098</v>
      </c>
      <c r="I396" s="315" t="s">
        <v>1099</v>
      </c>
      <c r="J396" s="47">
        <v>41838</v>
      </c>
      <c r="K396" s="43">
        <v>549900</v>
      </c>
      <c r="L396" s="79" t="s">
        <v>402</v>
      </c>
      <c r="M396" s="44" t="s">
        <v>336</v>
      </c>
      <c r="N396" s="44" t="s">
        <v>337</v>
      </c>
      <c r="O396" s="44" t="s">
        <v>23</v>
      </c>
      <c r="P396" s="44" t="s">
        <v>24</v>
      </c>
      <c r="Q396" s="44"/>
      <c r="R396" s="307">
        <v>271</v>
      </c>
    </row>
    <row r="397" spans="1:18" ht="112.5" x14ac:dyDescent="0.2">
      <c r="A397" s="109">
        <v>396</v>
      </c>
      <c r="B397" s="41" t="s">
        <v>16</v>
      </c>
      <c r="C397" s="41">
        <v>891180084</v>
      </c>
      <c r="D397" s="41">
        <v>2</v>
      </c>
      <c r="E397" s="46" t="s">
        <v>1100</v>
      </c>
      <c r="F397" s="45">
        <v>800058607</v>
      </c>
      <c r="G397" s="42">
        <v>2</v>
      </c>
      <c r="H397" s="46" t="s">
        <v>1101</v>
      </c>
      <c r="I397" s="315" t="s">
        <v>1102</v>
      </c>
      <c r="J397" s="47">
        <v>41843</v>
      </c>
      <c r="K397" s="77">
        <v>29617360</v>
      </c>
      <c r="L397" s="75" t="s">
        <v>119</v>
      </c>
      <c r="M397" s="44" t="s">
        <v>336</v>
      </c>
      <c r="N397" s="44" t="s">
        <v>337</v>
      </c>
      <c r="O397" s="44" t="s">
        <v>23</v>
      </c>
      <c r="P397" s="44" t="s">
        <v>24</v>
      </c>
      <c r="Q397" s="44"/>
      <c r="R397" s="307">
        <v>272</v>
      </c>
    </row>
    <row r="398" spans="1:18" ht="56.25" x14ac:dyDescent="0.2">
      <c r="A398" s="109">
        <v>397</v>
      </c>
      <c r="B398" s="41"/>
      <c r="C398" s="41"/>
      <c r="D398" s="41"/>
      <c r="E398" s="46" t="s">
        <v>1103</v>
      </c>
      <c r="F398" s="45">
        <v>860072122</v>
      </c>
      <c r="G398" s="42">
        <v>9</v>
      </c>
      <c r="H398" s="46" t="s">
        <v>1104</v>
      </c>
      <c r="I398" s="81" t="s">
        <v>1105</v>
      </c>
      <c r="J398" s="47">
        <v>41848</v>
      </c>
      <c r="K398" s="43">
        <v>1164600</v>
      </c>
      <c r="L398" s="79" t="s">
        <v>402</v>
      </c>
      <c r="M398" s="44" t="s">
        <v>336</v>
      </c>
      <c r="N398" s="44" t="s">
        <v>337</v>
      </c>
      <c r="O398" s="44" t="s">
        <v>23</v>
      </c>
      <c r="P398" s="44" t="s">
        <v>24</v>
      </c>
      <c r="Q398" s="44"/>
      <c r="R398" s="307">
        <v>273</v>
      </c>
    </row>
    <row r="399" spans="1:18" ht="157.5" x14ac:dyDescent="0.2">
      <c r="A399" s="109">
        <v>398</v>
      </c>
      <c r="B399" s="41"/>
      <c r="C399" s="41"/>
      <c r="D399" s="41"/>
      <c r="E399" s="46" t="s">
        <v>1106</v>
      </c>
      <c r="F399" s="45">
        <v>800198583</v>
      </c>
      <c r="G399" s="42">
        <v>4</v>
      </c>
      <c r="H399" s="46" t="s">
        <v>1107</v>
      </c>
      <c r="I399" s="81" t="s">
        <v>1108</v>
      </c>
      <c r="J399" s="47">
        <v>41849</v>
      </c>
      <c r="K399" s="43">
        <v>619875</v>
      </c>
      <c r="L399" s="79" t="s">
        <v>402</v>
      </c>
      <c r="M399" s="44" t="s">
        <v>336</v>
      </c>
      <c r="N399" s="44" t="s">
        <v>337</v>
      </c>
      <c r="O399" s="44" t="s">
        <v>23</v>
      </c>
      <c r="P399" s="44" t="s">
        <v>24</v>
      </c>
      <c r="Q399" s="44"/>
      <c r="R399" s="307">
        <v>274</v>
      </c>
    </row>
    <row r="400" spans="1:18" ht="78.75" x14ac:dyDescent="0.2">
      <c r="A400" s="109">
        <v>399</v>
      </c>
      <c r="B400" s="41"/>
      <c r="C400" s="41"/>
      <c r="D400" s="41"/>
      <c r="E400" s="46" t="s">
        <v>1109</v>
      </c>
      <c r="F400" s="49">
        <v>71739665</v>
      </c>
      <c r="G400" s="42">
        <v>9</v>
      </c>
      <c r="H400" s="46" t="s">
        <v>1110</v>
      </c>
      <c r="I400" s="81" t="s">
        <v>1111</v>
      </c>
      <c r="J400" s="47">
        <v>41856</v>
      </c>
      <c r="K400" s="48">
        <v>226200</v>
      </c>
      <c r="L400" s="79" t="s">
        <v>402</v>
      </c>
      <c r="M400" s="44" t="s">
        <v>336</v>
      </c>
      <c r="N400" s="44" t="s">
        <v>337</v>
      </c>
      <c r="O400" s="44" t="s">
        <v>23</v>
      </c>
      <c r="P400" s="44" t="s">
        <v>24</v>
      </c>
      <c r="Q400" s="44"/>
      <c r="R400" s="307">
        <v>275</v>
      </c>
    </row>
    <row r="401" spans="1:18" ht="67.5" x14ac:dyDescent="0.2">
      <c r="A401" s="109">
        <v>400</v>
      </c>
      <c r="B401" s="41" t="s">
        <v>16</v>
      </c>
      <c r="C401" s="41">
        <v>891180084</v>
      </c>
      <c r="D401" s="41">
        <v>2</v>
      </c>
      <c r="E401" s="46" t="s">
        <v>1112</v>
      </c>
      <c r="F401" s="78">
        <v>800033374</v>
      </c>
      <c r="G401" s="42">
        <v>3</v>
      </c>
      <c r="H401" s="79" t="s">
        <v>1113</v>
      </c>
      <c r="I401" s="81" t="s">
        <v>1114</v>
      </c>
      <c r="J401" s="47">
        <v>41852</v>
      </c>
      <c r="K401" s="80">
        <v>1270020</v>
      </c>
      <c r="L401" s="75" t="s">
        <v>119</v>
      </c>
      <c r="M401" s="44" t="s">
        <v>336</v>
      </c>
      <c r="N401" s="44" t="s">
        <v>337</v>
      </c>
      <c r="O401" s="44" t="s">
        <v>23</v>
      </c>
      <c r="P401" s="44" t="s">
        <v>24</v>
      </c>
      <c r="Q401" s="44"/>
      <c r="R401" s="307">
        <v>276</v>
      </c>
    </row>
    <row r="402" spans="1:18" ht="90" x14ac:dyDescent="0.2">
      <c r="A402" s="109">
        <v>401</v>
      </c>
      <c r="B402" s="41" t="s">
        <v>16</v>
      </c>
      <c r="C402" s="41">
        <v>891180084</v>
      </c>
      <c r="D402" s="41">
        <v>2</v>
      </c>
      <c r="E402" s="46" t="s">
        <v>1115</v>
      </c>
      <c r="F402" s="49">
        <v>55173787</v>
      </c>
      <c r="G402" s="42">
        <v>1</v>
      </c>
      <c r="H402" s="46" t="s">
        <v>1116</v>
      </c>
      <c r="I402" s="81" t="s">
        <v>1117</v>
      </c>
      <c r="J402" s="47">
        <v>41872</v>
      </c>
      <c r="K402" s="48">
        <v>1650000</v>
      </c>
      <c r="L402" s="82" t="s">
        <v>1118</v>
      </c>
      <c r="M402" s="44" t="s">
        <v>336</v>
      </c>
      <c r="N402" s="44" t="s">
        <v>337</v>
      </c>
      <c r="O402" s="44" t="s">
        <v>23</v>
      </c>
      <c r="P402" s="44" t="s">
        <v>24</v>
      </c>
      <c r="Q402" s="44"/>
      <c r="R402" s="307">
        <v>277</v>
      </c>
    </row>
    <row r="403" spans="1:18" ht="56.25" x14ac:dyDescent="0.2">
      <c r="A403" s="109">
        <v>402</v>
      </c>
      <c r="B403" s="41" t="s">
        <v>16</v>
      </c>
      <c r="C403" s="41">
        <v>891180084</v>
      </c>
      <c r="D403" s="41">
        <v>2</v>
      </c>
      <c r="E403" s="46" t="s">
        <v>1119</v>
      </c>
      <c r="F403" s="45">
        <v>800058607</v>
      </c>
      <c r="G403" s="42">
        <v>2</v>
      </c>
      <c r="H403" s="46" t="s">
        <v>1120</v>
      </c>
      <c r="I403" s="81" t="s">
        <v>1121</v>
      </c>
      <c r="J403" s="47">
        <v>41872</v>
      </c>
      <c r="K403" s="48">
        <v>2050000</v>
      </c>
      <c r="L403" s="75" t="s">
        <v>119</v>
      </c>
      <c r="M403" s="44" t="s">
        <v>336</v>
      </c>
      <c r="N403" s="44" t="s">
        <v>337</v>
      </c>
      <c r="O403" s="44" t="s">
        <v>23</v>
      </c>
      <c r="P403" s="44" t="s">
        <v>24</v>
      </c>
      <c r="Q403" s="44"/>
      <c r="R403" s="307">
        <v>278</v>
      </c>
    </row>
    <row r="404" spans="1:18" ht="101.25" x14ac:dyDescent="0.2">
      <c r="A404" s="109">
        <v>403</v>
      </c>
      <c r="B404" s="41" t="s">
        <v>16</v>
      </c>
      <c r="C404" s="41">
        <v>891180084</v>
      </c>
      <c r="D404" s="41">
        <v>2</v>
      </c>
      <c r="E404" s="46" t="s">
        <v>1122</v>
      </c>
      <c r="F404" s="50">
        <v>891100987</v>
      </c>
      <c r="G404" s="42">
        <v>6</v>
      </c>
      <c r="H404" s="46" t="s">
        <v>1123</v>
      </c>
      <c r="I404" s="81" t="s">
        <v>1124</v>
      </c>
      <c r="J404" s="47">
        <v>41873</v>
      </c>
      <c r="K404" s="48">
        <v>209999</v>
      </c>
      <c r="L404" s="75" t="s">
        <v>119</v>
      </c>
      <c r="M404" s="44" t="s">
        <v>336</v>
      </c>
      <c r="N404" s="44" t="s">
        <v>337</v>
      </c>
      <c r="O404" s="44" t="s">
        <v>23</v>
      </c>
      <c r="P404" s="44" t="s">
        <v>24</v>
      </c>
      <c r="Q404" s="44"/>
      <c r="R404" s="307">
        <v>279</v>
      </c>
    </row>
    <row r="405" spans="1:18" ht="67.5" x14ac:dyDescent="0.2">
      <c r="A405" s="109">
        <v>404</v>
      </c>
      <c r="B405" s="41" t="s">
        <v>16</v>
      </c>
      <c r="C405" s="41">
        <v>891180084</v>
      </c>
      <c r="D405" s="41">
        <v>2</v>
      </c>
      <c r="E405" s="46" t="s">
        <v>1125</v>
      </c>
      <c r="F405" s="50">
        <v>36181772</v>
      </c>
      <c r="G405" s="42">
        <v>4</v>
      </c>
      <c r="H405" s="46" t="s">
        <v>1126</v>
      </c>
      <c r="I405" s="81" t="s">
        <v>1127</v>
      </c>
      <c r="J405" s="47">
        <v>41873</v>
      </c>
      <c r="K405" s="48">
        <v>1628986</v>
      </c>
      <c r="L405" s="75" t="s">
        <v>119</v>
      </c>
      <c r="M405" s="44" t="s">
        <v>336</v>
      </c>
      <c r="N405" s="44" t="s">
        <v>337</v>
      </c>
      <c r="O405" s="44" t="s">
        <v>23</v>
      </c>
      <c r="P405" s="44" t="s">
        <v>24</v>
      </c>
      <c r="Q405" s="44"/>
      <c r="R405" s="307">
        <v>280</v>
      </c>
    </row>
    <row r="406" spans="1:18" ht="56.25" x14ac:dyDescent="0.2">
      <c r="A406" s="109">
        <v>405</v>
      </c>
      <c r="B406" s="41" t="s">
        <v>16</v>
      </c>
      <c r="C406" s="41">
        <v>891180084</v>
      </c>
      <c r="D406" s="41">
        <v>2</v>
      </c>
      <c r="E406" s="46" t="s">
        <v>1128</v>
      </c>
      <c r="F406" s="50">
        <v>860005114</v>
      </c>
      <c r="G406" s="42">
        <v>4</v>
      </c>
      <c r="H406" s="46" t="s">
        <v>1129</v>
      </c>
      <c r="I406" s="81" t="s">
        <v>1130</v>
      </c>
      <c r="J406" s="47">
        <v>41876</v>
      </c>
      <c r="K406" s="48">
        <v>322655</v>
      </c>
      <c r="L406" s="75" t="s">
        <v>119</v>
      </c>
      <c r="M406" s="44" t="s">
        <v>336</v>
      </c>
      <c r="N406" s="44" t="s">
        <v>337</v>
      </c>
      <c r="O406" s="44" t="s">
        <v>23</v>
      </c>
      <c r="P406" s="44" t="s">
        <v>24</v>
      </c>
      <c r="Q406" s="44"/>
      <c r="R406" s="307">
        <v>281</v>
      </c>
    </row>
    <row r="407" spans="1:18" ht="67.5" x14ac:dyDescent="0.2">
      <c r="A407" s="109">
        <v>406</v>
      </c>
      <c r="B407" s="41" t="s">
        <v>16</v>
      </c>
      <c r="C407" s="41">
        <v>891180084</v>
      </c>
      <c r="D407" s="41">
        <v>2</v>
      </c>
      <c r="E407" s="46" t="s">
        <v>1131</v>
      </c>
      <c r="F407" s="50">
        <v>900197358</v>
      </c>
      <c r="G407" s="42">
        <v>1</v>
      </c>
      <c r="H407" s="46" t="s">
        <v>1132</v>
      </c>
      <c r="I407" s="81" t="s">
        <v>1133</v>
      </c>
      <c r="J407" s="47">
        <v>41876</v>
      </c>
      <c r="K407" s="48">
        <v>18908000</v>
      </c>
      <c r="L407" s="75" t="s">
        <v>119</v>
      </c>
      <c r="M407" s="44" t="s">
        <v>336</v>
      </c>
      <c r="N407" s="44" t="s">
        <v>337</v>
      </c>
      <c r="O407" s="44" t="s">
        <v>23</v>
      </c>
      <c r="P407" s="44" t="s">
        <v>24</v>
      </c>
      <c r="Q407" s="44"/>
      <c r="R407" s="307">
        <v>282</v>
      </c>
    </row>
    <row r="408" spans="1:18" ht="56.25" x14ac:dyDescent="0.2">
      <c r="A408" s="109">
        <v>407</v>
      </c>
      <c r="B408" s="41" t="s">
        <v>16</v>
      </c>
      <c r="C408" s="41">
        <v>891180084</v>
      </c>
      <c r="D408" s="41">
        <v>2</v>
      </c>
      <c r="E408" s="46" t="s">
        <v>1134</v>
      </c>
      <c r="F408" s="50">
        <v>813013550</v>
      </c>
      <c r="G408" s="42">
        <v>5</v>
      </c>
      <c r="H408" s="46" t="s">
        <v>1135</v>
      </c>
      <c r="I408" s="81" t="s">
        <v>1136</v>
      </c>
      <c r="J408" s="47">
        <v>41876</v>
      </c>
      <c r="K408" s="48">
        <v>1980001</v>
      </c>
      <c r="L408" s="79" t="s">
        <v>119</v>
      </c>
      <c r="M408" s="44" t="s">
        <v>336</v>
      </c>
      <c r="N408" s="44" t="s">
        <v>337</v>
      </c>
      <c r="O408" s="44" t="s">
        <v>23</v>
      </c>
      <c r="P408" s="44" t="s">
        <v>24</v>
      </c>
      <c r="Q408" s="44"/>
      <c r="R408" s="307">
        <v>283</v>
      </c>
    </row>
    <row r="409" spans="1:18" ht="56.25" x14ac:dyDescent="0.2">
      <c r="A409" s="109">
        <v>408</v>
      </c>
      <c r="B409" s="41" t="s">
        <v>16</v>
      </c>
      <c r="C409" s="41">
        <v>891180084</v>
      </c>
      <c r="D409" s="41">
        <v>2</v>
      </c>
      <c r="E409" s="46" t="s">
        <v>1137</v>
      </c>
      <c r="F409" s="50">
        <v>891118000</v>
      </c>
      <c r="G409" s="42">
        <v>4</v>
      </c>
      <c r="H409" s="46" t="s">
        <v>1138</v>
      </c>
      <c r="I409" s="81" t="s">
        <v>1139</v>
      </c>
      <c r="J409" s="47">
        <v>41879</v>
      </c>
      <c r="K409" s="48">
        <v>1600000</v>
      </c>
      <c r="L409" s="82" t="s">
        <v>1140</v>
      </c>
      <c r="M409" s="44" t="s">
        <v>336</v>
      </c>
      <c r="N409" s="44" t="s">
        <v>337</v>
      </c>
      <c r="O409" s="44" t="s">
        <v>23</v>
      </c>
      <c r="P409" s="44" t="s">
        <v>24</v>
      </c>
      <c r="Q409" s="44"/>
      <c r="R409" s="307">
        <v>284</v>
      </c>
    </row>
    <row r="410" spans="1:18" ht="56.25" x14ac:dyDescent="0.2">
      <c r="A410" s="109">
        <v>409</v>
      </c>
      <c r="B410" s="41" t="s">
        <v>16</v>
      </c>
      <c r="C410" s="41">
        <v>891180084</v>
      </c>
      <c r="D410" s="41">
        <v>2</v>
      </c>
      <c r="E410" s="46" t="s">
        <v>1141</v>
      </c>
      <c r="F410" s="50">
        <v>830025281</v>
      </c>
      <c r="G410" s="42">
        <v>2</v>
      </c>
      <c r="H410" s="46" t="s">
        <v>1142</v>
      </c>
      <c r="I410" s="81" t="s">
        <v>1143</v>
      </c>
      <c r="J410" s="47">
        <v>41879</v>
      </c>
      <c r="K410" s="48">
        <v>918000</v>
      </c>
      <c r="L410" s="79" t="s">
        <v>119</v>
      </c>
      <c r="M410" s="44" t="s">
        <v>336</v>
      </c>
      <c r="N410" s="44" t="s">
        <v>337</v>
      </c>
      <c r="O410" s="44" t="s">
        <v>23</v>
      </c>
      <c r="P410" s="44" t="s">
        <v>24</v>
      </c>
      <c r="Q410" s="44"/>
      <c r="R410" s="307">
        <v>285</v>
      </c>
    </row>
    <row r="411" spans="1:18" ht="90" x14ac:dyDescent="0.2">
      <c r="A411" s="109">
        <v>410</v>
      </c>
      <c r="B411" s="41" t="s">
        <v>16</v>
      </c>
      <c r="C411" s="41">
        <v>891180084</v>
      </c>
      <c r="D411" s="41">
        <v>2</v>
      </c>
      <c r="E411" s="82" t="s">
        <v>1144</v>
      </c>
      <c r="F411" s="49">
        <v>860001498</v>
      </c>
      <c r="G411" s="42">
        <v>9</v>
      </c>
      <c r="H411" s="46" t="s">
        <v>1145</v>
      </c>
      <c r="I411" s="81" t="s">
        <v>1146</v>
      </c>
      <c r="J411" s="47">
        <v>41884</v>
      </c>
      <c r="K411" s="48">
        <v>319000</v>
      </c>
      <c r="L411" s="79" t="s">
        <v>119</v>
      </c>
      <c r="M411" s="44" t="s">
        <v>336</v>
      </c>
      <c r="N411" s="44" t="s">
        <v>337</v>
      </c>
      <c r="O411" s="44" t="s">
        <v>23</v>
      </c>
      <c r="P411" s="44" t="s">
        <v>24</v>
      </c>
      <c r="Q411" s="44"/>
      <c r="R411" s="307">
        <v>286</v>
      </c>
    </row>
    <row r="412" spans="1:18" ht="90" x14ac:dyDescent="0.2">
      <c r="A412" s="109">
        <v>411</v>
      </c>
      <c r="B412" s="41" t="s">
        <v>16</v>
      </c>
      <c r="C412" s="41">
        <v>891180084</v>
      </c>
      <c r="D412" s="41">
        <v>2</v>
      </c>
      <c r="E412" s="82" t="s">
        <v>1147</v>
      </c>
      <c r="F412" s="49">
        <v>860072122</v>
      </c>
      <c r="G412" s="42">
        <v>9</v>
      </c>
      <c r="H412" s="46" t="s">
        <v>1148</v>
      </c>
      <c r="I412" s="81" t="s">
        <v>1149</v>
      </c>
      <c r="J412" s="47">
        <v>41886</v>
      </c>
      <c r="K412" s="48">
        <v>2139040</v>
      </c>
      <c r="L412" s="82" t="s">
        <v>119</v>
      </c>
      <c r="M412" s="44" t="s">
        <v>336</v>
      </c>
      <c r="N412" s="44" t="s">
        <v>337</v>
      </c>
      <c r="O412" s="44" t="s">
        <v>23</v>
      </c>
      <c r="P412" s="44" t="s">
        <v>24</v>
      </c>
      <c r="Q412" s="44"/>
      <c r="R412" s="307">
        <v>287</v>
      </c>
    </row>
    <row r="413" spans="1:18" ht="67.5" x14ac:dyDescent="0.2">
      <c r="A413" s="109">
        <v>412</v>
      </c>
      <c r="B413" s="41" t="s">
        <v>16</v>
      </c>
      <c r="C413" s="41">
        <v>891180084</v>
      </c>
      <c r="D413" s="41">
        <v>2</v>
      </c>
      <c r="E413" s="82" t="s">
        <v>1150</v>
      </c>
      <c r="F413" s="49">
        <v>813001240</v>
      </c>
      <c r="G413" s="42">
        <v>5</v>
      </c>
      <c r="H413" s="46" t="s">
        <v>1151</v>
      </c>
      <c r="I413" s="81" t="s">
        <v>1152</v>
      </c>
      <c r="J413" s="47">
        <v>41886</v>
      </c>
      <c r="K413" s="48">
        <v>1044000</v>
      </c>
      <c r="L413" s="82" t="s">
        <v>1118</v>
      </c>
      <c r="M413" s="44" t="s">
        <v>336</v>
      </c>
      <c r="N413" s="44" t="s">
        <v>337</v>
      </c>
      <c r="O413" s="44" t="s">
        <v>23</v>
      </c>
      <c r="P413" s="44" t="s">
        <v>24</v>
      </c>
      <c r="Q413" s="44"/>
      <c r="R413" s="307">
        <v>288</v>
      </c>
    </row>
    <row r="414" spans="1:18" ht="90" x14ac:dyDescent="0.2">
      <c r="A414" s="109">
        <v>413</v>
      </c>
      <c r="B414" s="41" t="s">
        <v>16</v>
      </c>
      <c r="C414" s="41">
        <v>891180084</v>
      </c>
      <c r="D414" s="41">
        <v>2</v>
      </c>
      <c r="E414" s="82" t="s">
        <v>1150</v>
      </c>
      <c r="F414" s="49">
        <v>813001240</v>
      </c>
      <c r="G414" s="42">
        <v>5</v>
      </c>
      <c r="H414" s="46" t="s">
        <v>1153</v>
      </c>
      <c r="I414" s="81" t="s">
        <v>1154</v>
      </c>
      <c r="J414" s="47">
        <v>41890</v>
      </c>
      <c r="K414" s="48">
        <v>2815320</v>
      </c>
      <c r="L414" s="82" t="s">
        <v>1118</v>
      </c>
      <c r="M414" s="44" t="s">
        <v>336</v>
      </c>
      <c r="N414" s="44" t="s">
        <v>337</v>
      </c>
      <c r="O414" s="44" t="s">
        <v>23</v>
      </c>
      <c r="P414" s="44" t="s">
        <v>24</v>
      </c>
      <c r="Q414" s="44"/>
      <c r="R414" s="307">
        <v>289</v>
      </c>
    </row>
    <row r="415" spans="1:18" ht="90" x14ac:dyDescent="0.2">
      <c r="A415" s="109">
        <v>414</v>
      </c>
      <c r="B415" s="41" t="s">
        <v>16</v>
      </c>
      <c r="C415" s="41">
        <v>891180084</v>
      </c>
      <c r="D415" s="41">
        <v>2</v>
      </c>
      <c r="E415" s="82" t="s">
        <v>1155</v>
      </c>
      <c r="F415" s="49">
        <v>830034233</v>
      </c>
      <c r="G415" s="42">
        <v>7</v>
      </c>
      <c r="H415" s="46" t="s">
        <v>1156</v>
      </c>
      <c r="I415" s="81" t="s">
        <v>1157</v>
      </c>
      <c r="J415" s="47">
        <v>41892</v>
      </c>
      <c r="K415" s="48">
        <v>2714168</v>
      </c>
      <c r="L415" s="79" t="s">
        <v>119</v>
      </c>
      <c r="M415" s="44" t="s">
        <v>336</v>
      </c>
      <c r="N415" s="44" t="s">
        <v>337</v>
      </c>
      <c r="O415" s="44" t="s">
        <v>23</v>
      </c>
      <c r="P415" s="44" t="s">
        <v>24</v>
      </c>
      <c r="Q415" s="44"/>
      <c r="R415" s="307">
        <v>290</v>
      </c>
    </row>
    <row r="416" spans="1:18" ht="45" x14ac:dyDescent="0.2">
      <c r="A416" s="109">
        <v>415</v>
      </c>
      <c r="B416" s="41" t="s">
        <v>16</v>
      </c>
      <c r="C416" s="41">
        <v>891180084</v>
      </c>
      <c r="D416" s="41">
        <v>2</v>
      </c>
      <c r="E416" s="82" t="s">
        <v>1158</v>
      </c>
      <c r="F416" s="49">
        <v>830062830</v>
      </c>
      <c r="G416" s="42">
        <v>3</v>
      </c>
      <c r="H416" s="46" t="s">
        <v>1159</v>
      </c>
      <c r="I416" s="81" t="s">
        <v>1160</v>
      </c>
      <c r="J416" s="47">
        <v>41892</v>
      </c>
      <c r="K416" s="48">
        <v>649000</v>
      </c>
      <c r="L416" s="79" t="s">
        <v>119</v>
      </c>
      <c r="M416" s="44" t="s">
        <v>336</v>
      </c>
      <c r="N416" s="44" t="s">
        <v>337</v>
      </c>
      <c r="O416" s="44" t="s">
        <v>23</v>
      </c>
      <c r="P416" s="44" t="s">
        <v>24</v>
      </c>
      <c r="Q416" s="44"/>
      <c r="R416" s="307">
        <v>291</v>
      </c>
    </row>
    <row r="417" spans="1:18" ht="90" x14ac:dyDescent="0.2">
      <c r="A417" s="109">
        <v>416</v>
      </c>
      <c r="B417" s="41" t="s">
        <v>16</v>
      </c>
      <c r="C417" s="41">
        <v>891180084</v>
      </c>
      <c r="D417" s="41">
        <v>2</v>
      </c>
      <c r="E417" s="82" t="s">
        <v>1078</v>
      </c>
      <c r="F417" s="49">
        <v>860001911</v>
      </c>
      <c r="G417" s="42">
        <v>1</v>
      </c>
      <c r="H417" s="46" t="s">
        <v>1161</v>
      </c>
      <c r="I417" s="81" t="s">
        <v>1157</v>
      </c>
      <c r="J417" s="47">
        <v>41892</v>
      </c>
      <c r="K417" s="48">
        <v>9798421</v>
      </c>
      <c r="L417" s="79" t="s">
        <v>119</v>
      </c>
      <c r="M417" s="44" t="s">
        <v>336</v>
      </c>
      <c r="N417" s="44" t="s">
        <v>337</v>
      </c>
      <c r="O417" s="44" t="s">
        <v>23</v>
      </c>
      <c r="P417" s="44" t="s">
        <v>24</v>
      </c>
      <c r="Q417" s="44"/>
      <c r="R417" s="307">
        <v>292</v>
      </c>
    </row>
    <row r="418" spans="1:18" ht="56.25" x14ac:dyDescent="0.2">
      <c r="A418" s="109">
        <v>417</v>
      </c>
      <c r="B418" s="41" t="s">
        <v>16</v>
      </c>
      <c r="C418" s="41">
        <v>891180084</v>
      </c>
      <c r="D418" s="41">
        <v>2</v>
      </c>
      <c r="E418" s="82" t="s">
        <v>1162</v>
      </c>
      <c r="F418" s="49">
        <v>900500160</v>
      </c>
      <c r="G418" s="42">
        <v>0</v>
      </c>
      <c r="H418" s="46" t="s">
        <v>1163</v>
      </c>
      <c r="I418" s="81" t="s">
        <v>1164</v>
      </c>
      <c r="J418" s="47">
        <v>41892</v>
      </c>
      <c r="K418" s="48">
        <v>2000000</v>
      </c>
      <c r="L418" s="82" t="s">
        <v>1118</v>
      </c>
      <c r="M418" s="44" t="s">
        <v>336</v>
      </c>
      <c r="N418" s="44" t="s">
        <v>337</v>
      </c>
      <c r="O418" s="44" t="s">
        <v>23</v>
      </c>
      <c r="P418" s="44" t="s">
        <v>24</v>
      </c>
      <c r="Q418" s="44"/>
      <c r="R418" s="307">
        <v>293</v>
      </c>
    </row>
    <row r="419" spans="1:18" ht="90" x14ac:dyDescent="0.2">
      <c r="A419" s="109">
        <v>418</v>
      </c>
      <c r="B419" s="41" t="s">
        <v>16</v>
      </c>
      <c r="C419" s="41">
        <v>891180084</v>
      </c>
      <c r="D419" s="41">
        <v>2</v>
      </c>
      <c r="E419" s="82" t="s">
        <v>1165</v>
      </c>
      <c r="F419" s="49">
        <v>860000648</v>
      </c>
      <c r="G419" s="42">
        <v>2</v>
      </c>
      <c r="H419" s="51" t="s">
        <v>1166</v>
      </c>
      <c r="I419" s="318" t="s">
        <v>1157</v>
      </c>
      <c r="J419" s="52">
        <v>41894</v>
      </c>
      <c r="K419" s="48">
        <v>2383800</v>
      </c>
      <c r="L419" s="79" t="s">
        <v>119</v>
      </c>
      <c r="M419" s="44" t="s">
        <v>336</v>
      </c>
      <c r="N419" s="44" t="s">
        <v>337</v>
      </c>
      <c r="O419" s="44" t="s">
        <v>23</v>
      </c>
      <c r="P419" s="44" t="s">
        <v>24</v>
      </c>
      <c r="Q419" s="44"/>
      <c r="R419" s="307">
        <v>294</v>
      </c>
    </row>
    <row r="420" spans="1:18" ht="56.25" x14ac:dyDescent="0.2">
      <c r="A420" s="109">
        <v>419</v>
      </c>
      <c r="B420" s="41" t="s">
        <v>16</v>
      </c>
      <c r="C420" s="41">
        <v>891180084</v>
      </c>
      <c r="D420" s="41">
        <v>2</v>
      </c>
      <c r="E420" s="82" t="s">
        <v>1167</v>
      </c>
      <c r="F420" s="49">
        <v>800058607</v>
      </c>
      <c r="G420" s="42">
        <v>2</v>
      </c>
      <c r="H420" s="46" t="s">
        <v>1168</v>
      </c>
      <c r="I420" s="81" t="s">
        <v>1169</v>
      </c>
      <c r="J420" s="47">
        <v>41897</v>
      </c>
      <c r="K420" s="48">
        <v>714560</v>
      </c>
      <c r="L420" s="79" t="s">
        <v>119</v>
      </c>
      <c r="M420" s="44" t="s">
        <v>336</v>
      </c>
      <c r="N420" s="44" t="s">
        <v>337</v>
      </c>
      <c r="O420" s="44" t="s">
        <v>23</v>
      </c>
      <c r="P420" s="44" t="s">
        <v>24</v>
      </c>
      <c r="Q420" s="44"/>
      <c r="R420" s="307">
        <v>295</v>
      </c>
    </row>
    <row r="421" spans="1:18" ht="56.25" x14ac:dyDescent="0.2">
      <c r="A421" s="109">
        <v>420</v>
      </c>
      <c r="B421" s="41" t="s">
        <v>16</v>
      </c>
      <c r="C421" s="41">
        <v>891180084</v>
      </c>
      <c r="D421" s="41">
        <v>2</v>
      </c>
      <c r="E421" s="82" t="s">
        <v>1170</v>
      </c>
      <c r="F421" s="49">
        <v>860003949</v>
      </c>
      <c r="G421" s="42">
        <v>8</v>
      </c>
      <c r="H421" s="46" t="s">
        <v>1171</v>
      </c>
      <c r="I421" s="81" t="s">
        <v>1172</v>
      </c>
      <c r="J421" s="47">
        <v>41897</v>
      </c>
      <c r="K421" s="48">
        <v>3494435</v>
      </c>
      <c r="L421" s="79" t="s">
        <v>119</v>
      </c>
      <c r="M421" s="44" t="s">
        <v>336</v>
      </c>
      <c r="N421" s="44" t="s">
        <v>337</v>
      </c>
      <c r="O421" s="44" t="s">
        <v>23</v>
      </c>
      <c r="P421" s="44" t="s">
        <v>24</v>
      </c>
      <c r="Q421" s="44"/>
      <c r="R421" s="307">
        <v>296</v>
      </c>
    </row>
    <row r="422" spans="1:18" ht="45" x14ac:dyDescent="0.2">
      <c r="A422" s="109">
        <v>421</v>
      </c>
      <c r="B422" s="41" t="s">
        <v>16</v>
      </c>
      <c r="C422" s="41">
        <v>891180084</v>
      </c>
      <c r="D422" s="41">
        <v>2</v>
      </c>
      <c r="E422" s="317" t="s">
        <v>794</v>
      </c>
      <c r="F422" s="49">
        <v>890206611</v>
      </c>
      <c r="G422" s="42">
        <v>5</v>
      </c>
      <c r="H422" s="51" t="s">
        <v>1173</v>
      </c>
      <c r="I422" s="81" t="s">
        <v>1174</v>
      </c>
      <c r="J422" s="52">
        <v>41898</v>
      </c>
      <c r="K422" s="53">
        <v>1689000</v>
      </c>
      <c r="L422" s="79" t="s">
        <v>119</v>
      </c>
      <c r="M422" s="44" t="s">
        <v>336</v>
      </c>
      <c r="N422" s="44" t="s">
        <v>337</v>
      </c>
      <c r="O422" s="44" t="s">
        <v>23</v>
      </c>
      <c r="P422" s="44" t="s">
        <v>24</v>
      </c>
      <c r="Q422" s="44"/>
      <c r="R422" s="307">
        <v>297</v>
      </c>
    </row>
    <row r="423" spans="1:18" ht="123.75" x14ac:dyDescent="0.2">
      <c r="A423" s="109">
        <v>422</v>
      </c>
      <c r="B423" s="41" t="s">
        <v>16</v>
      </c>
      <c r="C423" s="41">
        <v>891180084</v>
      </c>
      <c r="D423" s="41">
        <v>2</v>
      </c>
      <c r="E423" s="317" t="s">
        <v>1175</v>
      </c>
      <c r="F423" s="50">
        <v>891101711</v>
      </c>
      <c r="G423" s="42">
        <v>5</v>
      </c>
      <c r="H423" s="51" t="s">
        <v>1176</v>
      </c>
      <c r="I423" s="81" t="s">
        <v>1177</v>
      </c>
      <c r="J423" s="52">
        <v>41900</v>
      </c>
      <c r="K423" s="53">
        <v>3173000</v>
      </c>
      <c r="L423" s="79" t="s">
        <v>1118</v>
      </c>
      <c r="M423" s="44" t="s">
        <v>336</v>
      </c>
      <c r="N423" s="44" t="s">
        <v>337</v>
      </c>
      <c r="O423" s="44" t="s">
        <v>23</v>
      </c>
      <c r="P423" s="44" t="s">
        <v>24</v>
      </c>
      <c r="Q423" s="44"/>
      <c r="R423" s="307">
        <v>298</v>
      </c>
    </row>
    <row r="424" spans="1:18" ht="78.75" x14ac:dyDescent="0.2">
      <c r="A424" s="109">
        <v>423</v>
      </c>
      <c r="B424" s="41" t="s">
        <v>16</v>
      </c>
      <c r="C424" s="41">
        <v>891180084</v>
      </c>
      <c r="D424" s="41">
        <v>2</v>
      </c>
      <c r="E424" s="317" t="s">
        <v>1178</v>
      </c>
      <c r="F424" s="50">
        <v>52430291</v>
      </c>
      <c r="G424" s="42">
        <v>0</v>
      </c>
      <c r="H424" s="51" t="s">
        <v>1179</v>
      </c>
      <c r="I424" s="81" t="s">
        <v>1180</v>
      </c>
      <c r="J424" s="52">
        <v>41900</v>
      </c>
      <c r="K424" s="53">
        <v>561547</v>
      </c>
      <c r="L424" s="79" t="s">
        <v>119</v>
      </c>
      <c r="M424" s="44" t="s">
        <v>336</v>
      </c>
      <c r="N424" s="44" t="s">
        <v>337</v>
      </c>
      <c r="O424" s="44" t="s">
        <v>23</v>
      </c>
      <c r="P424" s="44" t="s">
        <v>24</v>
      </c>
      <c r="Q424" s="44"/>
      <c r="R424" s="307">
        <v>299</v>
      </c>
    </row>
    <row r="425" spans="1:18" ht="56.25" x14ac:dyDescent="0.2">
      <c r="A425" s="109">
        <v>424</v>
      </c>
      <c r="B425" s="41" t="s">
        <v>16</v>
      </c>
      <c r="C425" s="41">
        <v>891180084</v>
      </c>
      <c r="D425" s="41">
        <v>2</v>
      </c>
      <c r="E425" s="317" t="s">
        <v>1181</v>
      </c>
      <c r="F425" s="50">
        <v>800137399</v>
      </c>
      <c r="G425" s="42">
        <v>4</v>
      </c>
      <c r="H425" s="51" t="s">
        <v>1182</v>
      </c>
      <c r="I425" s="318" t="s">
        <v>1183</v>
      </c>
      <c r="J425" s="52">
        <v>41908</v>
      </c>
      <c r="K425" s="53">
        <v>5323783</v>
      </c>
      <c r="L425" s="79" t="s">
        <v>119</v>
      </c>
      <c r="M425" s="44" t="s">
        <v>336</v>
      </c>
      <c r="N425" s="44" t="s">
        <v>337</v>
      </c>
      <c r="O425" s="44" t="s">
        <v>23</v>
      </c>
      <c r="P425" s="44" t="s">
        <v>24</v>
      </c>
      <c r="Q425" s="44"/>
      <c r="R425" s="307">
        <v>300</v>
      </c>
    </row>
    <row r="426" spans="1:18" ht="112.5" x14ac:dyDescent="0.2">
      <c r="A426" s="109">
        <v>425</v>
      </c>
      <c r="B426" s="41" t="s">
        <v>16</v>
      </c>
      <c r="C426" s="41">
        <v>891180084</v>
      </c>
      <c r="D426" s="41">
        <v>2</v>
      </c>
      <c r="E426" s="317" t="s">
        <v>1184</v>
      </c>
      <c r="F426" s="50">
        <v>900604142</v>
      </c>
      <c r="G426" s="42">
        <v>5</v>
      </c>
      <c r="H426" s="51" t="s">
        <v>1185</v>
      </c>
      <c r="I426" s="318" t="s">
        <v>1186</v>
      </c>
      <c r="J426" s="52">
        <v>41908</v>
      </c>
      <c r="K426" s="53">
        <v>767000</v>
      </c>
      <c r="L426" s="79" t="s">
        <v>1118</v>
      </c>
      <c r="M426" s="44" t="s">
        <v>336</v>
      </c>
      <c r="N426" s="44" t="s">
        <v>337</v>
      </c>
      <c r="O426" s="44" t="s">
        <v>23</v>
      </c>
      <c r="P426" s="44" t="s">
        <v>24</v>
      </c>
      <c r="Q426" s="44"/>
      <c r="R426" s="307">
        <v>301</v>
      </c>
    </row>
    <row r="427" spans="1:18" ht="135" x14ac:dyDescent="0.2">
      <c r="A427" s="109">
        <v>426</v>
      </c>
      <c r="B427" s="83" t="s">
        <v>16</v>
      </c>
      <c r="C427" s="83">
        <v>891180084</v>
      </c>
      <c r="D427" s="83">
        <v>2</v>
      </c>
      <c r="E427" s="337" t="s">
        <v>1187</v>
      </c>
      <c r="F427" s="84">
        <v>26428435</v>
      </c>
      <c r="G427" s="85">
        <v>3</v>
      </c>
      <c r="H427" s="86" t="s">
        <v>1188</v>
      </c>
      <c r="I427" s="338" t="s">
        <v>1189</v>
      </c>
      <c r="J427" s="87">
        <v>41912</v>
      </c>
      <c r="K427" s="88">
        <v>4871500</v>
      </c>
      <c r="L427" s="89" t="s">
        <v>1118</v>
      </c>
      <c r="M427" s="90" t="s">
        <v>336</v>
      </c>
      <c r="N427" s="90" t="s">
        <v>337</v>
      </c>
      <c r="O427" s="90" t="s">
        <v>23</v>
      </c>
      <c r="P427" s="90" t="s">
        <v>24</v>
      </c>
      <c r="Q427" s="90"/>
      <c r="R427" s="307">
        <v>302</v>
      </c>
    </row>
    <row r="428" spans="1:18" ht="56.25" x14ac:dyDescent="0.2">
      <c r="A428" s="109">
        <v>427</v>
      </c>
      <c r="B428" s="37" t="s">
        <v>16</v>
      </c>
      <c r="C428" s="37">
        <v>891180084</v>
      </c>
      <c r="D428" s="37">
        <v>2</v>
      </c>
      <c r="E428" s="339" t="s">
        <v>1190</v>
      </c>
      <c r="F428" s="91">
        <v>860029109</v>
      </c>
      <c r="G428" s="38">
        <v>0</v>
      </c>
      <c r="H428" s="92" t="s">
        <v>1191</v>
      </c>
      <c r="I428" s="340" t="s">
        <v>1172</v>
      </c>
      <c r="J428" s="93">
        <v>41914</v>
      </c>
      <c r="K428" s="94">
        <v>3007850</v>
      </c>
      <c r="L428" s="95" t="s">
        <v>119</v>
      </c>
      <c r="M428" s="40" t="s">
        <v>336</v>
      </c>
      <c r="N428" s="40" t="s">
        <v>337</v>
      </c>
      <c r="O428" s="40" t="s">
        <v>23</v>
      </c>
      <c r="P428" s="40" t="s">
        <v>24</v>
      </c>
      <c r="Q428" s="40"/>
      <c r="R428" s="307">
        <v>303</v>
      </c>
    </row>
    <row r="429" spans="1:18" ht="78.75" x14ac:dyDescent="0.2">
      <c r="A429" s="109">
        <v>428</v>
      </c>
      <c r="B429" s="37" t="s">
        <v>16</v>
      </c>
      <c r="C429" s="37">
        <v>891180084</v>
      </c>
      <c r="D429" s="37">
        <v>2</v>
      </c>
      <c r="E429" s="82" t="s">
        <v>1192</v>
      </c>
      <c r="F429" s="49">
        <v>36151634</v>
      </c>
      <c r="G429" s="42">
        <v>8</v>
      </c>
      <c r="H429" s="46" t="s">
        <v>1193</v>
      </c>
      <c r="I429" s="81" t="s">
        <v>1194</v>
      </c>
      <c r="J429" s="47">
        <v>41919</v>
      </c>
      <c r="K429" s="48">
        <v>500000</v>
      </c>
      <c r="L429" s="82" t="s">
        <v>1140</v>
      </c>
      <c r="M429" s="44" t="s">
        <v>336</v>
      </c>
      <c r="N429" s="44" t="s">
        <v>337</v>
      </c>
      <c r="O429" s="44" t="s">
        <v>23</v>
      </c>
      <c r="P429" s="44" t="s">
        <v>24</v>
      </c>
      <c r="Q429" s="44"/>
      <c r="R429" s="307">
        <v>304</v>
      </c>
    </row>
    <row r="430" spans="1:18" ht="90" x14ac:dyDescent="0.2">
      <c r="A430" s="109">
        <v>429</v>
      </c>
      <c r="B430" s="37" t="s">
        <v>16</v>
      </c>
      <c r="C430" s="37">
        <v>891180084</v>
      </c>
      <c r="D430" s="37">
        <v>2</v>
      </c>
      <c r="E430" s="82" t="s">
        <v>1195</v>
      </c>
      <c r="F430" s="49">
        <v>78716731</v>
      </c>
      <c r="G430" s="42">
        <v>3</v>
      </c>
      <c r="H430" s="46" t="s">
        <v>1196</v>
      </c>
      <c r="I430" s="81" t="s">
        <v>1197</v>
      </c>
      <c r="J430" s="47">
        <v>41919</v>
      </c>
      <c r="K430" s="48">
        <v>600000</v>
      </c>
      <c r="L430" s="79" t="s">
        <v>119</v>
      </c>
      <c r="M430" s="44" t="s">
        <v>336</v>
      </c>
      <c r="N430" s="44" t="s">
        <v>337</v>
      </c>
      <c r="O430" s="44" t="s">
        <v>23</v>
      </c>
      <c r="P430" s="44" t="s">
        <v>24</v>
      </c>
      <c r="Q430" s="44"/>
      <c r="R430" s="307">
        <v>305</v>
      </c>
    </row>
    <row r="431" spans="1:18" ht="112.5" x14ac:dyDescent="0.2">
      <c r="A431" s="109">
        <v>430</v>
      </c>
      <c r="B431" s="41" t="s">
        <v>16</v>
      </c>
      <c r="C431" s="41">
        <v>891180084</v>
      </c>
      <c r="D431" s="41">
        <v>2</v>
      </c>
      <c r="E431" s="82" t="s">
        <v>1198</v>
      </c>
      <c r="F431" s="49">
        <v>860000100</v>
      </c>
      <c r="G431" s="42">
        <v>9</v>
      </c>
      <c r="H431" s="46" t="s">
        <v>1199</v>
      </c>
      <c r="I431" s="81" t="s">
        <v>1200</v>
      </c>
      <c r="J431" s="47">
        <v>41919</v>
      </c>
      <c r="K431" s="48">
        <v>2267030</v>
      </c>
      <c r="L431" s="79" t="s">
        <v>119</v>
      </c>
      <c r="M431" s="44" t="s">
        <v>336</v>
      </c>
      <c r="N431" s="44" t="s">
        <v>337</v>
      </c>
      <c r="O431" s="44" t="s">
        <v>23</v>
      </c>
      <c r="P431" s="44" t="s">
        <v>24</v>
      </c>
      <c r="Q431" s="44"/>
      <c r="R431" s="307">
        <v>306</v>
      </c>
    </row>
    <row r="432" spans="1:18" ht="67.5" x14ac:dyDescent="0.2">
      <c r="A432" s="109">
        <v>431</v>
      </c>
      <c r="B432" s="41" t="s">
        <v>16</v>
      </c>
      <c r="C432" s="41">
        <v>891180084</v>
      </c>
      <c r="D432" s="41">
        <v>2</v>
      </c>
      <c r="E432" s="82" t="s">
        <v>389</v>
      </c>
      <c r="F432" s="49">
        <v>55153458</v>
      </c>
      <c r="G432" s="42">
        <v>6</v>
      </c>
      <c r="H432" s="46" t="s">
        <v>1201</v>
      </c>
      <c r="I432" s="81" t="s">
        <v>1202</v>
      </c>
      <c r="J432" s="47">
        <v>41920</v>
      </c>
      <c r="K432" s="48">
        <v>959999</v>
      </c>
      <c r="L432" s="82" t="s">
        <v>1140</v>
      </c>
      <c r="M432" s="44" t="s">
        <v>336</v>
      </c>
      <c r="N432" s="44" t="s">
        <v>337</v>
      </c>
      <c r="O432" s="44" t="s">
        <v>23</v>
      </c>
      <c r="P432" s="44" t="s">
        <v>24</v>
      </c>
      <c r="Q432" s="44"/>
      <c r="R432" s="307">
        <v>307</v>
      </c>
    </row>
    <row r="433" spans="1:18" ht="90" x14ac:dyDescent="0.2">
      <c r="A433" s="109">
        <v>432</v>
      </c>
      <c r="B433" s="41" t="s">
        <v>16</v>
      </c>
      <c r="C433" s="41">
        <v>891180084</v>
      </c>
      <c r="D433" s="41">
        <v>2</v>
      </c>
      <c r="E433" s="82" t="s">
        <v>1203</v>
      </c>
      <c r="F433" s="49">
        <v>1081406277</v>
      </c>
      <c r="G433" s="42">
        <v>2</v>
      </c>
      <c r="H433" s="46" t="s">
        <v>1204</v>
      </c>
      <c r="I433" s="81" t="s">
        <v>1205</v>
      </c>
      <c r="J433" s="47">
        <v>41920</v>
      </c>
      <c r="K433" s="48">
        <v>2500000</v>
      </c>
      <c r="L433" s="82" t="s">
        <v>1140</v>
      </c>
      <c r="M433" s="44" t="s">
        <v>336</v>
      </c>
      <c r="N433" s="44" t="s">
        <v>337</v>
      </c>
      <c r="O433" s="44" t="s">
        <v>23</v>
      </c>
      <c r="P433" s="44" t="s">
        <v>24</v>
      </c>
      <c r="Q433" s="44"/>
      <c r="R433" s="307">
        <v>308</v>
      </c>
    </row>
    <row r="434" spans="1:18" ht="101.25" x14ac:dyDescent="0.2">
      <c r="A434" s="109">
        <v>433</v>
      </c>
      <c r="B434" s="41" t="s">
        <v>16</v>
      </c>
      <c r="C434" s="41">
        <v>891180084</v>
      </c>
      <c r="D434" s="41">
        <v>2</v>
      </c>
      <c r="E434" s="82" t="s">
        <v>1051</v>
      </c>
      <c r="F434" s="49">
        <v>800053310</v>
      </c>
      <c r="G434" s="42">
        <v>8</v>
      </c>
      <c r="H434" s="46" t="s">
        <v>1206</v>
      </c>
      <c r="I434" s="81" t="s">
        <v>1207</v>
      </c>
      <c r="J434" s="47">
        <v>41920</v>
      </c>
      <c r="K434" s="48">
        <v>10198996</v>
      </c>
      <c r="L434" s="79" t="s">
        <v>119</v>
      </c>
      <c r="M434" s="44" t="s">
        <v>336</v>
      </c>
      <c r="N434" s="44" t="s">
        <v>337</v>
      </c>
      <c r="O434" s="44" t="s">
        <v>23</v>
      </c>
      <c r="P434" s="44" t="s">
        <v>24</v>
      </c>
      <c r="Q434" s="44"/>
      <c r="R434" s="307">
        <v>309</v>
      </c>
    </row>
    <row r="435" spans="1:18" ht="67.5" x14ac:dyDescent="0.2">
      <c r="A435" s="109">
        <v>434</v>
      </c>
      <c r="B435" s="41" t="s">
        <v>16</v>
      </c>
      <c r="C435" s="41">
        <v>891180084</v>
      </c>
      <c r="D435" s="41">
        <v>2</v>
      </c>
      <c r="E435" s="82" t="s">
        <v>1208</v>
      </c>
      <c r="F435" s="49">
        <v>900034424</v>
      </c>
      <c r="G435" s="42">
        <v>0</v>
      </c>
      <c r="H435" s="46" t="s">
        <v>1209</v>
      </c>
      <c r="I435" s="81" t="s">
        <v>1210</v>
      </c>
      <c r="J435" s="47">
        <v>41921</v>
      </c>
      <c r="K435" s="48">
        <v>5090199</v>
      </c>
      <c r="L435" s="79" t="s">
        <v>119</v>
      </c>
      <c r="M435" s="44" t="s">
        <v>336</v>
      </c>
      <c r="N435" s="44" t="s">
        <v>337</v>
      </c>
      <c r="O435" s="44" t="s">
        <v>23</v>
      </c>
      <c r="P435" s="44" t="s">
        <v>24</v>
      </c>
      <c r="Q435" s="44"/>
      <c r="R435" s="307">
        <v>310</v>
      </c>
    </row>
    <row r="436" spans="1:18" ht="101.25" x14ac:dyDescent="0.2">
      <c r="A436" s="109">
        <v>435</v>
      </c>
      <c r="B436" s="41" t="s">
        <v>16</v>
      </c>
      <c r="C436" s="41">
        <v>891180084</v>
      </c>
      <c r="D436" s="41">
        <v>2</v>
      </c>
      <c r="E436" s="82" t="s">
        <v>1115</v>
      </c>
      <c r="F436" s="49">
        <v>55173787</v>
      </c>
      <c r="G436" s="42">
        <v>1</v>
      </c>
      <c r="H436" s="46" t="s">
        <v>1211</v>
      </c>
      <c r="I436" s="318" t="s">
        <v>1212</v>
      </c>
      <c r="J436" s="47">
        <v>41922</v>
      </c>
      <c r="K436" s="48">
        <v>797500</v>
      </c>
      <c r="L436" s="82" t="s">
        <v>1140</v>
      </c>
      <c r="M436" s="44" t="s">
        <v>336</v>
      </c>
      <c r="N436" s="44" t="s">
        <v>337</v>
      </c>
      <c r="O436" s="44" t="s">
        <v>23</v>
      </c>
      <c r="P436" s="44" t="s">
        <v>24</v>
      </c>
      <c r="Q436" s="44"/>
      <c r="R436" s="307">
        <v>311</v>
      </c>
    </row>
    <row r="437" spans="1:18" ht="123.75" x14ac:dyDescent="0.2">
      <c r="A437" s="109">
        <v>436</v>
      </c>
      <c r="B437" s="41" t="s">
        <v>16</v>
      </c>
      <c r="C437" s="41">
        <v>891180084</v>
      </c>
      <c r="D437" s="41">
        <v>2</v>
      </c>
      <c r="E437" s="82" t="s">
        <v>1213</v>
      </c>
      <c r="F437" s="49">
        <v>900186088</v>
      </c>
      <c r="G437" s="42">
        <v>0</v>
      </c>
      <c r="H437" s="46" t="s">
        <v>1214</v>
      </c>
      <c r="I437" s="81" t="s">
        <v>1215</v>
      </c>
      <c r="J437" s="47">
        <v>41922</v>
      </c>
      <c r="K437" s="48">
        <v>3294400</v>
      </c>
      <c r="L437" s="82" t="s">
        <v>1140</v>
      </c>
      <c r="M437" s="44" t="s">
        <v>336</v>
      </c>
      <c r="N437" s="44" t="s">
        <v>337</v>
      </c>
      <c r="O437" s="44" t="s">
        <v>23</v>
      </c>
      <c r="P437" s="44" t="s">
        <v>24</v>
      </c>
      <c r="Q437" s="44"/>
      <c r="R437" s="307">
        <v>312</v>
      </c>
    </row>
    <row r="438" spans="1:18" ht="112.5" x14ac:dyDescent="0.2">
      <c r="A438" s="109">
        <v>437</v>
      </c>
      <c r="B438" s="41" t="s">
        <v>16</v>
      </c>
      <c r="C438" s="41">
        <v>891180084</v>
      </c>
      <c r="D438" s="41">
        <v>2</v>
      </c>
      <c r="E438" s="82" t="s">
        <v>1216</v>
      </c>
      <c r="F438" s="49">
        <v>12113423</v>
      </c>
      <c r="G438" s="42">
        <v>1</v>
      </c>
      <c r="H438" s="46" t="s">
        <v>1217</v>
      </c>
      <c r="I438" s="81" t="s">
        <v>1218</v>
      </c>
      <c r="J438" s="47">
        <v>41926</v>
      </c>
      <c r="K438" s="48">
        <v>552500</v>
      </c>
      <c r="L438" s="79" t="s">
        <v>119</v>
      </c>
      <c r="M438" s="44" t="s">
        <v>336</v>
      </c>
      <c r="N438" s="44" t="s">
        <v>337</v>
      </c>
      <c r="O438" s="44" t="s">
        <v>23</v>
      </c>
      <c r="P438" s="44" t="s">
        <v>24</v>
      </c>
      <c r="Q438" s="44"/>
      <c r="R438" s="307">
        <v>313</v>
      </c>
    </row>
    <row r="439" spans="1:18" ht="101.25" x14ac:dyDescent="0.2">
      <c r="A439" s="109">
        <v>438</v>
      </c>
      <c r="B439" s="41" t="s">
        <v>16</v>
      </c>
      <c r="C439" s="41">
        <v>891180084</v>
      </c>
      <c r="D439" s="41">
        <v>2</v>
      </c>
      <c r="E439" s="82" t="s">
        <v>1219</v>
      </c>
      <c r="F439" s="49">
        <v>80269647</v>
      </c>
      <c r="G439" s="42">
        <v>1</v>
      </c>
      <c r="H439" s="46" t="s">
        <v>1220</v>
      </c>
      <c r="I439" s="81" t="s">
        <v>1221</v>
      </c>
      <c r="J439" s="47">
        <v>41927</v>
      </c>
      <c r="K439" s="48">
        <v>1475100</v>
      </c>
      <c r="L439" s="79" t="s">
        <v>119</v>
      </c>
      <c r="M439" s="44" t="s">
        <v>336</v>
      </c>
      <c r="N439" s="44" t="s">
        <v>337</v>
      </c>
      <c r="O439" s="44" t="s">
        <v>23</v>
      </c>
      <c r="P439" s="44" t="s">
        <v>24</v>
      </c>
      <c r="Q439" s="44"/>
      <c r="R439" s="307">
        <v>314</v>
      </c>
    </row>
    <row r="440" spans="1:18" ht="90" x14ac:dyDescent="0.2">
      <c r="A440" s="109">
        <v>439</v>
      </c>
      <c r="B440" s="41" t="s">
        <v>16</v>
      </c>
      <c r="C440" s="41">
        <v>891180084</v>
      </c>
      <c r="D440" s="41">
        <v>2</v>
      </c>
      <c r="E440" s="82" t="s">
        <v>1222</v>
      </c>
      <c r="F440" s="49">
        <v>891180008</v>
      </c>
      <c r="G440" s="42">
        <v>2</v>
      </c>
      <c r="H440" s="46" t="s">
        <v>1223</v>
      </c>
      <c r="I440" s="81" t="s">
        <v>1224</v>
      </c>
      <c r="J440" s="47">
        <v>41928</v>
      </c>
      <c r="K440" s="48">
        <v>734700</v>
      </c>
      <c r="L440" s="82" t="s">
        <v>1140</v>
      </c>
      <c r="M440" s="44" t="s">
        <v>336</v>
      </c>
      <c r="N440" s="44" t="s">
        <v>337</v>
      </c>
      <c r="O440" s="44" t="s">
        <v>23</v>
      </c>
      <c r="P440" s="44" t="s">
        <v>24</v>
      </c>
      <c r="Q440" s="44"/>
      <c r="R440" s="307">
        <v>315</v>
      </c>
    </row>
    <row r="441" spans="1:18" ht="78.75" x14ac:dyDescent="0.2">
      <c r="A441" s="109">
        <v>440</v>
      </c>
      <c r="B441" s="41" t="s">
        <v>16</v>
      </c>
      <c r="C441" s="41">
        <v>891180084</v>
      </c>
      <c r="D441" s="41">
        <v>2</v>
      </c>
      <c r="E441" s="82" t="s">
        <v>1225</v>
      </c>
      <c r="F441" s="49">
        <v>900228688</v>
      </c>
      <c r="G441" s="42">
        <v>1</v>
      </c>
      <c r="H441" s="46" t="s">
        <v>1226</v>
      </c>
      <c r="I441" s="81" t="s">
        <v>1227</v>
      </c>
      <c r="J441" s="47">
        <v>41932</v>
      </c>
      <c r="K441" s="48">
        <v>3000000</v>
      </c>
      <c r="L441" s="82" t="s">
        <v>1140</v>
      </c>
      <c r="M441" s="44" t="s">
        <v>336</v>
      </c>
      <c r="N441" s="44" t="s">
        <v>337</v>
      </c>
      <c r="O441" s="44" t="s">
        <v>23</v>
      </c>
      <c r="P441" s="44" t="s">
        <v>24</v>
      </c>
      <c r="Q441" s="44"/>
      <c r="R441" s="307">
        <v>316</v>
      </c>
    </row>
    <row r="442" spans="1:18" ht="123.75" x14ac:dyDescent="0.2">
      <c r="A442" s="109">
        <v>441</v>
      </c>
      <c r="B442" s="41" t="s">
        <v>16</v>
      </c>
      <c r="C442" s="41">
        <v>891180084</v>
      </c>
      <c r="D442" s="41">
        <v>2</v>
      </c>
      <c r="E442" s="82" t="s">
        <v>1228</v>
      </c>
      <c r="F442" s="49">
        <v>860065280</v>
      </c>
      <c r="G442" s="42">
        <v>5</v>
      </c>
      <c r="H442" s="46" t="s">
        <v>1229</v>
      </c>
      <c r="I442" s="81" t="s">
        <v>1230</v>
      </c>
      <c r="J442" s="47">
        <v>41932</v>
      </c>
      <c r="K442" s="48">
        <v>4057912</v>
      </c>
      <c r="L442" s="79" t="s">
        <v>119</v>
      </c>
      <c r="M442" s="44" t="s">
        <v>336</v>
      </c>
      <c r="N442" s="44" t="s">
        <v>337</v>
      </c>
      <c r="O442" s="44" t="s">
        <v>23</v>
      </c>
      <c r="P442" s="44" t="s">
        <v>24</v>
      </c>
      <c r="Q442" s="44"/>
      <c r="R442" s="307">
        <v>317</v>
      </c>
    </row>
    <row r="443" spans="1:18" ht="101.25" x14ac:dyDescent="0.2">
      <c r="A443" s="109">
        <v>442</v>
      </c>
      <c r="B443" s="41" t="s">
        <v>16</v>
      </c>
      <c r="C443" s="41">
        <v>891180084</v>
      </c>
      <c r="D443" s="41">
        <v>2</v>
      </c>
      <c r="E443" s="82" t="s">
        <v>1231</v>
      </c>
      <c r="F443" s="49">
        <v>860033941</v>
      </c>
      <c r="G443" s="42">
        <v>8</v>
      </c>
      <c r="H443" s="46" t="s">
        <v>1232</v>
      </c>
      <c r="I443" s="81" t="s">
        <v>1233</v>
      </c>
      <c r="J443" s="47">
        <v>41932</v>
      </c>
      <c r="K443" s="48">
        <v>2561600</v>
      </c>
      <c r="L443" s="79" t="s">
        <v>119</v>
      </c>
      <c r="M443" s="44" t="s">
        <v>336</v>
      </c>
      <c r="N443" s="44" t="s">
        <v>337</v>
      </c>
      <c r="O443" s="44" t="s">
        <v>23</v>
      </c>
      <c r="P443" s="44" t="s">
        <v>24</v>
      </c>
      <c r="Q443" s="44"/>
      <c r="R443" s="307">
        <v>318</v>
      </c>
    </row>
    <row r="444" spans="1:18" ht="112.5" x14ac:dyDescent="0.2">
      <c r="A444" s="109">
        <v>443</v>
      </c>
      <c r="B444" s="41" t="s">
        <v>16</v>
      </c>
      <c r="C444" s="41">
        <v>891180084</v>
      </c>
      <c r="D444" s="41">
        <v>2</v>
      </c>
      <c r="E444" s="82" t="s">
        <v>1234</v>
      </c>
      <c r="F444" s="49">
        <v>900202195</v>
      </c>
      <c r="G444" s="42">
        <v>1</v>
      </c>
      <c r="H444" s="46" t="s">
        <v>1235</v>
      </c>
      <c r="I444" s="81" t="s">
        <v>1236</v>
      </c>
      <c r="J444" s="47">
        <v>41933</v>
      </c>
      <c r="K444" s="48">
        <v>10283400</v>
      </c>
      <c r="L444" s="82" t="s">
        <v>1140</v>
      </c>
      <c r="M444" s="44" t="s">
        <v>336</v>
      </c>
      <c r="N444" s="44" t="s">
        <v>337</v>
      </c>
      <c r="O444" s="44" t="s">
        <v>23</v>
      </c>
      <c r="P444" s="44" t="s">
        <v>24</v>
      </c>
      <c r="Q444" s="44"/>
      <c r="R444" s="307">
        <v>319</v>
      </c>
    </row>
    <row r="445" spans="1:18" ht="90" x14ac:dyDescent="0.2">
      <c r="A445" s="109">
        <v>444</v>
      </c>
      <c r="B445" s="41" t="s">
        <v>16</v>
      </c>
      <c r="C445" s="41">
        <v>891180084</v>
      </c>
      <c r="D445" s="41">
        <v>2</v>
      </c>
      <c r="E445" s="82" t="s">
        <v>1237</v>
      </c>
      <c r="F445" s="49">
        <v>1075241426</v>
      </c>
      <c r="G445" s="42">
        <v>1</v>
      </c>
      <c r="H445" s="46" t="s">
        <v>1238</v>
      </c>
      <c r="I445" s="81" t="s">
        <v>1239</v>
      </c>
      <c r="J445" s="47">
        <v>41934</v>
      </c>
      <c r="K445" s="48">
        <v>3749500</v>
      </c>
      <c r="L445" s="82" t="s">
        <v>1140</v>
      </c>
      <c r="M445" s="44" t="s">
        <v>336</v>
      </c>
      <c r="N445" s="44" t="s">
        <v>337</v>
      </c>
      <c r="O445" s="44" t="s">
        <v>23</v>
      </c>
      <c r="P445" s="44" t="s">
        <v>24</v>
      </c>
      <c r="Q445" s="44"/>
      <c r="R445" s="307">
        <v>320</v>
      </c>
    </row>
    <row r="446" spans="1:18" ht="67.5" x14ac:dyDescent="0.2">
      <c r="A446" s="109">
        <v>445</v>
      </c>
      <c r="B446" s="41" t="s">
        <v>16</v>
      </c>
      <c r="C446" s="41">
        <v>891180084</v>
      </c>
      <c r="D446" s="41">
        <v>2</v>
      </c>
      <c r="E446" s="82" t="s">
        <v>1240</v>
      </c>
      <c r="F446" s="49">
        <v>800224833</v>
      </c>
      <c r="G446" s="42">
        <v>2</v>
      </c>
      <c r="H446" s="46" t="s">
        <v>1241</v>
      </c>
      <c r="I446" s="81" t="s">
        <v>1242</v>
      </c>
      <c r="J446" s="47">
        <v>41935</v>
      </c>
      <c r="K446" s="48">
        <v>3604620</v>
      </c>
      <c r="L446" s="79" t="s">
        <v>119</v>
      </c>
      <c r="M446" s="44" t="s">
        <v>336</v>
      </c>
      <c r="N446" s="44" t="s">
        <v>337</v>
      </c>
      <c r="O446" s="44" t="s">
        <v>23</v>
      </c>
      <c r="P446" s="44" t="s">
        <v>24</v>
      </c>
      <c r="Q446" s="44"/>
      <c r="R446" s="307">
        <v>321</v>
      </c>
    </row>
    <row r="447" spans="1:18" ht="78.75" x14ac:dyDescent="0.2">
      <c r="A447" s="109">
        <v>446</v>
      </c>
      <c r="B447" s="41" t="s">
        <v>16</v>
      </c>
      <c r="C447" s="41">
        <v>891180084</v>
      </c>
      <c r="D447" s="41">
        <v>2</v>
      </c>
      <c r="E447" s="82" t="s">
        <v>1243</v>
      </c>
      <c r="F447" s="49">
        <v>899999063</v>
      </c>
      <c r="G447" s="42">
        <v>3</v>
      </c>
      <c r="H447" s="46" t="s">
        <v>1244</v>
      </c>
      <c r="I447" s="81" t="s">
        <v>1245</v>
      </c>
      <c r="J447" s="47">
        <v>41935</v>
      </c>
      <c r="K447" s="48">
        <v>2270000</v>
      </c>
      <c r="L447" s="82" t="s">
        <v>1140</v>
      </c>
      <c r="M447" s="44" t="s">
        <v>336</v>
      </c>
      <c r="N447" s="44" t="s">
        <v>337</v>
      </c>
      <c r="O447" s="44" t="s">
        <v>23</v>
      </c>
      <c r="P447" s="44" t="s">
        <v>24</v>
      </c>
      <c r="Q447" s="44"/>
      <c r="R447" s="307">
        <v>322</v>
      </c>
    </row>
    <row r="448" spans="1:18" ht="45" x14ac:dyDescent="0.2">
      <c r="A448" s="109">
        <v>447</v>
      </c>
      <c r="B448" s="41" t="s">
        <v>16</v>
      </c>
      <c r="C448" s="41">
        <v>891180084</v>
      </c>
      <c r="D448" s="41">
        <v>2</v>
      </c>
      <c r="E448" s="82" t="s">
        <v>1115</v>
      </c>
      <c r="F448" s="49">
        <v>55173787</v>
      </c>
      <c r="G448" s="42">
        <v>1</v>
      </c>
      <c r="H448" s="46" t="s">
        <v>1246</v>
      </c>
      <c r="I448" s="81" t="s">
        <v>1247</v>
      </c>
      <c r="J448" s="47">
        <v>41935</v>
      </c>
      <c r="K448" s="48">
        <v>960000</v>
      </c>
      <c r="L448" s="82" t="s">
        <v>1140</v>
      </c>
      <c r="M448" s="44" t="s">
        <v>336</v>
      </c>
      <c r="N448" s="44" t="s">
        <v>337</v>
      </c>
      <c r="O448" s="44" t="s">
        <v>23</v>
      </c>
      <c r="P448" s="44" t="s">
        <v>24</v>
      </c>
      <c r="Q448" s="44"/>
      <c r="R448" s="307">
        <v>323</v>
      </c>
    </row>
    <row r="449" spans="1:18" ht="180" x14ac:dyDescent="0.2">
      <c r="A449" s="109">
        <v>448</v>
      </c>
      <c r="B449" s="41" t="s">
        <v>16</v>
      </c>
      <c r="C449" s="41">
        <v>891180084</v>
      </c>
      <c r="D449" s="41">
        <v>2</v>
      </c>
      <c r="E449" s="82" t="s">
        <v>1248</v>
      </c>
      <c r="F449" s="49">
        <v>800141049</v>
      </c>
      <c r="G449" s="42">
        <v>7</v>
      </c>
      <c r="H449" s="46" t="s">
        <v>1249</v>
      </c>
      <c r="I449" s="81" t="s">
        <v>1250</v>
      </c>
      <c r="J449" s="47">
        <v>41935</v>
      </c>
      <c r="K449" s="48">
        <v>4426821</v>
      </c>
      <c r="L449" s="79" t="s">
        <v>119</v>
      </c>
      <c r="M449" s="44" t="s">
        <v>336</v>
      </c>
      <c r="N449" s="44" t="s">
        <v>337</v>
      </c>
      <c r="O449" s="44" t="s">
        <v>23</v>
      </c>
      <c r="P449" s="44" t="s">
        <v>24</v>
      </c>
      <c r="Q449" s="44"/>
      <c r="R449" s="307">
        <v>324</v>
      </c>
    </row>
    <row r="450" spans="1:18" ht="78.75" x14ac:dyDescent="0.2">
      <c r="A450" s="109">
        <v>449</v>
      </c>
      <c r="B450" s="41" t="s">
        <v>16</v>
      </c>
      <c r="C450" s="41">
        <v>891180084</v>
      </c>
      <c r="D450" s="41">
        <v>2</v>
      </c>
      <c r="E450" s="82" t="s">
        <v>1184</v>
      </c>
      <c r="F450" s="49">
        <v>900604142</v>
      </c>
      <c r="G450" s="42">
        <v>5</v>
      </c>
      <c r="H450" s="46" t="s">
        <v>1251</v>
      </c>
      <c r="I450" s="81" t="s">
        <v>1252</v>
      </c>
      <c r="J450" s="47">
        <v>41935</v>
      </c>
      <c r="K450" s="48">
        <v>1375000</v>
      </c>
      <c r="L450" s="82" t="s">
        <v>1140</v>
      </c>
      <c r="M450" s="44" t="s">
        <v>336</v>
      </c>
      <c r="N450" s="44" t="s">
        <v>337</v>
      </c>
      <c r="O450" s="44" t="s">
        <v>23</v>
      </c>
      <c r="P450" s="44" t="s">
        <v>24</v>
      </c>
      <c r="Q450" s="44"/>
      <c r="R450" s="307">
        <v>325</v>
      </c>
    </row>
    <row r="451" spans="1:18" ht="112.5" x14ac:dyDescent="0.2">
      <c r="A451" s="109">
        <v>450</v>
      </c>
      <c r="B451" s="41" t="s">
        <v>16</v>
      </c>
      <c r="C451" s="41">
        <v>891180084</v>
      </c>
      <c r="D451" s="41">
        <v>2</v>
      </c>
      <c r="E451" s="82" t="s">
        <v>1253</v>
      </c>
      <c r="F451" s="49">
        <v>55162972</v>
      </c>
      <c r="G451" s="42">
        <v>9</v>
      </c>
      <c r="H451" s="46" t="s">
        <v>1254</v>
      </c>
      <c r="I451" s="81" t="s">
        <v>1255</v>
      </c>
      <c r="J451" s="47">
        <v>41936</v>
      </c>
      <c r="K451" s="48">
        <v>1000000</v>
      </c>
      <c r="L451" s="82" t="s">
        <v>1140</v>
      </c>
      <c r="M451" s="44" t="s">
        <v>336</v>
      </c>
      <c r="N451" s="44" t="s">
        <v>337</v>
      </c>
      <c r="O451" s="44" t="s">
        <v>23</v>
      </c>
      <c r="P451" s="44" t="s">
        <v>24</v>
      </c>
      <c r="Q451" s="44"/>
      <c r="R451" s="307">
        <v>326</v>
      </c>
    </row>
    <row r="452" spans="1:18" ht="56.25" x14ac:dyDescent="0.2">
      <c r="A452" s="109">
        <v>451</v>
      </c>
      <c r="B452" s="41" t="s">
        <v>16</v>
      </c>
      <c r="C452" s="41">
        <v>891180084</v>
      </c>
      <c r="D452" s="41">
        <v>2</v>
      </c>
      <c r="E452" s="82" t="s">
        <v>116</v>
      </c>
      <c r="F452" s="49">
        <v>830083397</v>
      </c>
      <c r="G452" s="42">
        <v>5</v>
      </c>
      <c r="H452" s="46" t="s">
        <v>1256</v>
      </c>
      <c r="I452" s="81" t="s">
        <v>1257</v>
      </c>
      <c r="J452" s="47">
        <v>41939</v>
      </c>
      <c r="K452" s="48">
        <v>1078541</v>
      </c>
      <c r="L452" s="79" t="s">
        <v>119</v>
      </c>
      <c r="M452" s="44" t="s">
        <v>336</v>
      </c>
      <c r="N452" s="44" t="s">
        <v>337</v>
      </c>
      <c r="O452" s="44" t="s">
        <v>23</v>
      </c>
      <c r="P452" s="44" t="s">
        <v>24</v>
      </c>
      <c r="Q452" s="44"/>
      <c r="R452" s="307">
        <v>327</v>
      </c>
    </row>
    <row r="453" spans="1:18" ht="157.5" x14ac:dyDescent="0.2">
      <c r="A453" s="109">
        <v>452</v>
      </c>
      <c r="B453" s="41" t="s">
        <v>16</v>
      </c>
      <c r="C453" s="41">
        <v>891180084</v>
      </c>
      <c r="D453" s="41">
        <v>2</v>
      </c>
      <c r="E453" s="82" t="s">
        <v>1258</v>
      </c>
      <c r="F453" s="49">
        <v>31469213</v>
      </c>
      <c r="G453" s="42">
        <v>9</v>
      </c>
      <c r="H453" s="46" t="s">
        <v>1259</v>
      </c>
      <c r="I453" s="81" t="s">
        <v>1260</v>
      </c>
      <c r="J453" s="47">
        <v>41950</v>
      </c>
      <c r="K453" s="48">
        <v>700000</v>
      </c>
      <c r="L453" s="82" t="s">
        <v>1140</v>
      </c>
      <c r="M453" s="44" t="s">
        <v>336</v>
      </c>
      <c r="N453" s="44" t="s">
        <v>337</v>
      </c>
      <c r="O453" s="44" t="s">
        <v>23</v>
      </c>
      <c r="P453" s="44" t="s">
        <v>24</v>
      </c>
      <c r="Q453" s="44"/>
      <c r="R453" s="307">
        <v>328</v>
      </c>
    </row>
    <row r="454" spans="1:18" ht="112.5" x14ac:dyDescent="0.2">
      <c r="A454" s="109">
        <v>453</v>
      </c>
      <c r="B454" s="41" t="s">
        <v>16</v>
      </c>
      <c r="C454" s="41">
        <v>891180084</v>
      </c>
      <c r="D454" s="41">
        <v>2</v>
      </c>
      <c r="E454" s="82" t="s">
        <v>1261</v>
      </c>
      <c r="F454" s="49">
        <v>36314445</v>
      </c>
      <c r="G454" s="42">
        <v>3</v>
      </c>
      <c r="H454" s="46" t="s">
        <v>1262</v>
      </c>
      <c r="I454" s="81" t="s">
        <v>1263</v>
      </c>
      <c r="J454" s="47">
        <v>41953</v>
      </c>
      <c r="K454" s="48">
        <v>1600000</v>
      </c>
      <c r="L454" s="82" t="s">
        <v>1140</v>
      </c>
      <c r="M454" s="44" t="s">
        <v>336</v>
      </c>
      <c r="N454" s="44" t="s">
        <v>337</v>
      </c>
      <c r="O454" s="44" t="s">
        <v>23</v>
      </c>
      <c r="P454" s="44" t="s">
        <v>24</v>
      </c>
      <c r="Q454" s="44"/>
      <c r="R454" s="307">
        <v>329</v>
      </c>
    </row>
    <row r="455" spans="1:18" ht="90" x14ac:dyDescent="0.2">
      <c r="A455" s="109">
        <v>454</v>
      </c>
      <c r="B455" s="41" t="s">
        <v>16</v>
      </c>
      <c r="C455" s="41">
        <v>891180084</v>
      </c>
      <c r="D455" s="41">
        <v>2</v>
      </c>
      <c r="E455" s="82" t="s">
        <v>1264</v>
      </c>
      <c r="F455" s="49">
        <v>55154136</v>
      </c>
      <c r="G455" s="42">
        <v>4</v>
      </c>
      <c r="H455" s="46" t="s">
        <v>1265</v>
      </c>
      <c r="I455" s="81" t="s">
        <v>1266</v>
      </c>
      <c r="J455" s="47">
        <v>41953</v>
      </c>
      <c r="K455" s="48">
        <v>750000</v>
      </c>
      <c r="L455" s="82" t="s">
        <v>119</v>
      </c>
      <c r="M455" s="44" t="s">
        <v>336</v>
      </c>
      <c r="N455" s="44" t="s">
        <v>337</v>
      </c>
      <c r="O455" s="44" t="s">
        <v>23</v>
      </c>
      <c r="P455" s="44" t="s">
        <v>24</v>
      </c>
      <c r="Q455" s="44"/>
      <c r="R455" s="307">
        <v>330</v>
      </c>
    </row>
    <row r="456" spans="1:18" ht="101.25" x14ac:dyDescent="0.2">
      <c r="A456" s="109">
        <v>455</v>
      </c>
      <c r="B456" s="41" t="s">
        <v>16</v>
      </c>
      <c r="C456" s="41">
        <v>891180084</v>
      </c>
      <c r="D456" s="41">
        <v>2</v>
      </c>
      <c r="E456" s="82" t="s">
        <v>1267</v>
      </c>
      <c r="F456" s="49">
        <v>43741517</v>
      </c>
      <c r="G456" s="42">
        <v>1</v>
      </c>
      <c r="H456" s="46" t="s">
        <v>1268</v>
      </c>
      <c r="I456" s="81" t="s">
        <v>1269</v>
      </c>
      <c r="J456" s="47">
        <v>41953</v>
      </c>
      <c r="K456" s="48">
        <v>600000</v>
      </c>
      <c r="L456" s="82" t="s">
        <v>119</v>
      </c>
      <c r="M456" s="44" t="s">
        <v>336</v>
      </c>
      <c r="N456" s="44" t="s">
        <v>337</v>
      </c>
      <c r="O456" s="44" t="s">
        <v>23</v>
      </c>
      <c r="P456" s="44" t="s">
        <v>24</v>
      </c>
      <c r="Q456" s="44"/>
      <c r="R456" s="307">
        <v>331</v>
      </c>
    </row>
    <row r="457" spans="1:18" ht="112.5" x14ac:dyDescent="0.2">
      <c r="A457" s="109">
        <v>456</v>
      </c>
      <c r="B457" s="41" t="s">
        <v>16</v>
      </c>
      <c r="C457" s="41">
        <v>891180084</v>
      </c>
      <c r="D457" s="41">
        <v>2</v>
      </c>
      <c r="E457" s="82" t="s">
        <v>1270</v>
      </c>
      <c r="F457" s="49">
        <v>26430580</v>
      </c>
      <c r="G457" s="42">
        <v>1</v>
      </c>
      <c r="H457" s="46" t="s">
        <v>1271</v>
      </c>
      <c r="I457" s="81" t="s">
        <v>1272</v>
      </c>
      <c r="J457" s="47">
        <v>41955</v>
      </c>
      <c r="K457" s="48">
        <v>2693600</v>
      </c>
      <c r="L457" s="82" t="s">
        <v>119</v>
      </c>
      <c r="M457" s="44" t="s">
        <v>336</v>
      </c>
      <c r="N457" s="44" t="s">
        <v>337</v>
      </c>
      <c r="O457" s="44" t="s">
        <v>23</v>
      </c>
      <c r="P457" s="44" t="s">
        <v>24</v>
      </c>
      <c r="Q457" s="44"/>
      <c r="R457" s="307">
        <v>332</v>
      </c>
    </row>
    <row r="458" spans="1:18" ht="191.25" x14ac:dyDescent="0.2">
      <c r="A458" s="109">
        <v>457</v>
      </c>
      <c r="B458" s="41" t="s">
        <v>16</v>
      </c>
      <c r="C458" s="41">
        <v>891180084</v>
      </c>
      <c r="D458" s="41">
        <v>2</v>
      </c>
      <c r="E458" s="82" t="s">
        <v>1115</v>
      </c>
      <c r="F458" s="49">
        <v>55173787</v>
      </c>
      <c r="G458" s="42">
        <v>1</v>
      </c>
      <c r="H458" s="46" t="s">
        <v>1273</v>
      </c>
      <c r="I458" s="81" t="s">
        <v>1274</v>
      </c>
      <c r="J458" s="47">
        <v>41956</v>
      </c>
      <c r="K458" s="48">
        <v>2292305</v>
      </c>
      <c r="L458" s="82" t="s">
        <v>1140</v>
      </c>
      <c r="M458" s="44" t="s">
        <v>336</v>
      </c>
      <c r="N458" s="44" t="s">
        <v>337</v>
      </c>
      <c r="O458" s="44" t="s">
        <v>23</v>
      </c>
      <c r="P458" s="44" t="s">
        <v>24</v>
      </c>
      <c r="Q458" s="44"/>
      <c r="R458" s="307">
        <v>333</v>
      </c>
    </row>
    <row r="459" spans="1:18" ht="56.25" x14ac:dyDescent="0.2">
      <c r="A459" s="109">
        <v>458</v>
      </c>
      <c r="B459" s="41" t="s">
        <v>16</v>
      </c>
      <c r="C459" s="41">
        <v>891180084</v>
      </c>
      <c r="D459" s="41">
        <v>2</v>
      </c>
      <c r="E459" s="82" t="s">
        <v>1275</v>
      </c>
      <c r="F459" s="49">
        <v>1082776549</v>
      </c>
      <c r="G459" s="42">
        <v>0</v>
      </c>
      <c r="H459" s="46" t="s">
        <v>1276</v>
      </c>
      <c r="I459" s="81" t="s">
        <v>1277</v>
      </c>
      <c r="J459" s="47">
        <v>41961</v>
      </c>
      <c r="K459" s="48">
        <v>2000000</v>
      </c>
      <c r="L459" s="82" t="s">
        <v>1140</v>
      </c>
      <c r="M459" s="44" t="s">
        <v>336</v>
      </c>
      <c r="N459" s="44" t="s">
        <v>337</v>
      </c>
      <c r="O459" s="44" t="s">
        <v>23</v>
      </c>
      <c r="P459" s="44" t="s">
        <v>24</v>
      </c>
      <c r="Q459" s="44"/>
      <c r="R459" s="307">
        <v>334</v>
      </c>
    </row>
    <row r="460" spans="1:18" ht="78.75" x14ac:dyDescent="0.2">
      <c r="A460" s="109">
        <v>459</v>
      </c>
      <c r="B460" s="41" t="s">
        <v>16</v>
      </c>
      <c r="C460" s="41">
        <v>891180084</v>
      </c>
      <c r="D460" s="41">
        <v>2</v>
      </c>
      <c r="E460" s="82" t="s">
        <v>1078</v>
      </c>
      <c r="F460" s="49">
        <v>860001911</v>
      </c>
      <c r="G460" s="42">
        <v>1</v>
      </c>
      <c r="H460" s="46" t="s">
        <v>1278</v>
      </c>
      <c r="I460" s="81" t="s">
        <v>1279</v>
      </c>
      <c r="J460" s="47">
        <v>41967</v>
      </c>
      <c r="K460" s="48">
        <v>3300200</v>
      </c>
      <c r="L460" s="82" t="s">
        <v>119</v>
      </c>
      <c r="M460" s="44" t="s">
        <v>336</v>
      </c>
      <c r="N460" s="44" t="s">
        <v>337</v>
      </c>
      <c r="O460" s="44" t="s">
        <v>23</v>
      </c>
      <c r="P460" s="44" t="s">
        <v>24</v>
      </c>
      <c r="Q460" s="44"/>
      <c r="R460" s="307">
        <v>335</v>
      </c>
    </row>
    <row r="461" spans="1:18" ht="101.25" x14ac:dyDescent="0.2">
      <c r="A461" s="109">
        <v>460</v>
      </c>
      <c r="B461" s="41" t="s">
        <v>16</v>
      </c>
      <c r="C461" s="41">
        <v>891180084</v>
      </c>
      <c r="D461" s="41">
        <v>2</v>
      </c>
      <c r="E461" s="82" t="s">
        <v>1280</v>
      </c>
      <c r="F461" s="49">
        <v>36149357</v>
      </c>
      <c r="G461" s="42">
        <v>6</v>
      </c>
      <c r="H461" s="46" t="s">
        <v>1281</v>
      </c>
      <c r="I461" s="81" t="s">
        <v>1282</v>
      </c>
      <c r="J461" s="47">
        <v>41967</v>
      </c>
      <c r="K461" s="48">
        <v>666000</v>
      </c>
      <c r="L461" s="82" t="s">
        <v>119</v>
      </c>
      <c r="M461" s="44" t="s">
        <v>336</v>
      </c>
      <c r="N461" s="44" t="s">
        <v>337</v>
      </c>
      <c r="O461" s="44" t="s">
        <v>23</v>
      </c>
      <c r="P461" s="44" t="s">
        <v>24</v>
      </c>
      <c r="Q461" s="44"/>
      <c r="R461" s="307">
        <v>336</v>
      </c>
    </row>
    <row r="462" spans="1:18" ht="67.5" x14ac:dyDescent="0.2">
      <c r="A462" s="109">
        <v>461</v>
      </c>
      <c r="B462" s="41" t="s">
        <v>16</v>
      </c>
      <c r="C462" s="41">
        <v>891180084</v>
      </c>
      <c r="D462" s="41">
        <v>2</v>
      </c>
      <c r="E462" s="82" t="s">
        <v>1283</v>
      </c>
      <c r="F462" s="49">
        <v>900705283</v>
      </c>
      <c r="G462" s="42">
        <v>9</v>
      </c>
      <c r="H462" s="46" t="s">
        <v>1284</v>
      </c>
      <c r="I462" s="81" t="s">
        <v>1285</v>
      </c>
      <c r="J462" s="47">
        <v>41978</v>
      </c>
      <c r="K462" s="48">
        <v>5097600</v>
      </c>
      <c r="L462" s="79" t="s">
        <v>1140</v>
      </c>
      <c r="M462" s="44" t="s">
        <v>336</v>
      </c>
      <c r="N462" s="44" t="s">
        <v>337</v>
      </c>
      <c r="O462" s="44" t="s">
        <v>23</v>
      </c>
      <c r="P462" s="44" t="s">
        <v>24</v>
      </c>
      <c r="Q462" s="44"/>
      <c r="R462" s="307">
        <v>337</v>
      </c>
    </row>
    <row r="463" spans="1:18" ht="45" x14ac:dyDescent="0.2">
      <c r="A463" s="109">
        <v>462</v>
      </c>
      <c r="B463" s="41" t="s">
        <v>16</v>
      </c>
      <c r="C463" s="41">
        <v>891180084</v>
      </c>
      <c r="D463" s="41">
        <v>2</v>
      </c>
      <c r="E463" s="82" t="s">
        <v>1286</v>
      </c>
      <c r="F463" s="49">
        <v>830037946</v>
      </c>
      <c r="G463" s="42">
        <v>3</v>
      </c>
      <c r="H463" s="46" t="s">
        <v>1287</v>
      </c>
      <c r="I463" s="81" t="s">
        <v>1288</v>
      </c>
      <c r="J463" s="47">
        <v>41983</v>
      </c>
      <c r="K463" s="48">
        <v>2673450</v>
      </c>
      <c r="L463" s="79" t="s">
        <v>119</v>
      </c>
      <c r="M463" s="44" t="s">
        <v>336</v>
      </c>
      <c r="N463" s="44" t="s">
        <v>337</v>
      </c>
      <c r="O463" s="44" t="s">
        <v>23</v>
      </c>
      <c r="P463" s="44" t="s">
        <v>24</v>
      </c>
      <c r="Q463" s="44"/>
      <c r="R463" s="307">
        <v>338</v>
      </c>
    </row>
    <row r="464" spans="1:18" ht="146.25" x14ac:dyDescent="0.2">
      <c r="A464" s="109">
        <v>463</v>
      </c>
      <c r="B464" s="41" t="s">
        <v>16</v>
      </c>
      <c r="C464" s="41">
        <v>891180084</v>
      </c>
      <c r="D464" s="41">
        <v>2</v>
      </c>
      <c r="E464" s="82" t="s">
        <v>1289</v>
      </c>
      <c r="F464" s="49">
        <v>36279454</v>
      </c>
      <c r="G464" s="42">
        <v>1</v>
      </c>
      <c r="H464" s="46" t="s">
        <v>1290</v>
      </c>
      <c r="I464" s="81" t="s">
        <v>1291</v>
      </c>
      <c r="J464" s="47">
        <v>41983</v>
      </c>
      <c r="K464" s="48">
        <v>3600000</v>
      </c>
      <c r="L464" s="79" t="s">
        <v>1140</v>
      </c>
      <c r="M464" s="44" t="s">
        <v>336</v>
      </c>
      <c r="N464" s="44" t="s">
        <v>337</v>
      </c>
      <c r="O464" s="44" t="s">
        <v>23</v>
      </c>
      <c r="P464" s="44" t="s">
        <v>24</v>
      </c>
      <c r="Q464" s="44"/>
      <c r="R464" s="307">
        <v>339</v>
      </c>
    </row>
    <row r="465" spans="1:19" ht="67.5" x14ac:dyDescent="0.2">
      <c r="A465" s="109">
        <v>464</v>
      </c>
      <c r="B465" s="41" t="s">
        <v>16</v>
      </c>
      <c r="C465" s="41">
        <v>891180084</v>
      </c>
      <c r="D465" s="41">
        <v>2</v>
      </c>
      <c r="E465" s="82" t="s">
        <v>1292</v>
      </c>
      <c r="F465" s="49">
        <v>55151659</v>
      </c>
      <c r="G465" s="42">
        <v>0</v>
      </c>
      <c r="H465" s="46" t="s">
        <v>1293</v>
      </c>
      <c r="I465" s="81" t="s">
        <v>1294</v>
      </c>
      <c r="J465" s="47">
        <v>41983</v>
      </c>
      <c r="K465" s="48">
        <v>3710801</v>
      </c>
      <c r="L465" s="79" t="s">
        <v>1140</v>
      </c>
      <c r="M465" s="44" t="s">
        <v>336</v>
      </c>
      <c r="N465" s="44" t="s">
        <v>337</v>
      </c>
      <c r="O465" s="44" t="s">
        <v>23</v>
      </c>
      <c r="P465" s="44" t="s">
        <v>24</v>
      </c>
      <c r="Q465" s="44"/>
      <c r="R465" s="307">
        <v>340</v>
      </c>
    </row>
    <row r="466" spans="1:19" ht="101.25" x14ac:dyDescent="0.2">
      <c r="A466" s="109">
        <v>465</v>
      </c>
      <c r="B466" s="41" t="s">
        <v>16</v>
      </c>
      <c r="C466" s="41">
        <v>891180084</v>
      </c>
      <c r="D466" s="41">
        <v>2</v>
      </c>
      <c r="E466" s="82" t="s">
        <v>1295</v>
      </c>
      <c r="F466" s="49">
        <v>830031984</v>
      </c>
      <c r="G466" s="42">
        <v>6</v>
      </c>
      <c r="H466" s="46" t="s">
        <v>1296</v>
      </c>
      <c r="I466" s="81" t="s">
        <v>1297</v>
      </c>
      <c r="J466" s="47">
        <v>41983</v>
      </c>
      <c r="K466" s="48">
        <v>920000</v>
      </c>
      <c r="L466" s="79" t="s">
        <v>1140</v>
      </c>
      <c r="M466" s="44" t="s">
        <v>336</v>
      </c>
      <c r="N466" s="44" t="s">
        <v>337</v>
      </c>
      <c r="O466" s="44" t="s">
        <v>23</v>
      </c>
      <c r="P466" s="44" t="s">
        <v>24</v>
      </c>
      <c r="Q466" s="44"/>
      <c r="R466" s="307">
        <v>341</v>
      </c>
    </row>
    <row r="467" spans="1:19" ht="67.5" x14ac:dyDescent="0.2">
      <c r="A467" s="109">
        <v>466</v>
      </c>
      <c r="B467" s="41" t="s">
        <v>16</v>
      </c>
      <c r="C467" s="41">
        <v>891180084</v>
      </c>
      <c r="D467" s="41">
        <v>2</v>
      </c>
      <c r="E467" s="82" t="s">
        <v>445</v>
      </c>
      <c r="F467" s="49">
        <v>860518299</v>
      </c>
      <c r="G467" s="42">
        <v>1</v>
      </c>
      <c r="H467" s="46" t="s">
        <v>1298</v>
      </c>
      <c r="I467" s="81" t="s">
        <v>1299</v>
      </c>
      <c r="J467" s="47">
        <v>41988</v>
      </c>
      <c r="K467" s="48">
        <v>4413503</v>
      </c>
      <c r="L467" s="79" t="s">
        <v>1140</v>
      </c>
      <c r="M467" s="44" t="s">
        <v>336</v>
      </c>
      <c r="N467" s="44" t="s">
        <v>337</v>
      </c>
      <c r="O467" s="44" t="s">
        <v>23</v>
      </c>
      <c r="P467" s="44" t="s">
        <v>24</v>
      </c>
      <c r="Q467" s="44"/>
      <c r="R467" s="307">
        <v>342</v>
      </c>
    </row>
    <row r="468" spans="1:19" ht="90" x14ac:dyDescent="0.2">
      <c r="A468" s="109">
        <v>467</v>
      </c>
      <c r="B468" s="41" t="s">
        <v>16</v>
      </c>
      <c r="C468" s="41">
        <v>891180084</v>
      </c>
      <c r="D468" s="41">
        <v>2</v>
      </c>
      <c r="E468" s="82" t="s">
        <v>1109</v>
      </c>
      <c r="F468" s="49">
        <v>71739665</v>
      </c>
      <c r="G468" s="42">
        <v>9</v>
      </c>
      <c r="H468" s="46" t="s">
        <v>1300</v>
      </c>
      <c r="I468" s="81" t="s">
        <v>1301</v>
      </c>
      <c r="J468" s="47">
        <v>41988</v>
      </c>
      <c r="K468" s="48">
        <v>12466203</v>
      </c>
      <c r="L468" s="79" t="s">
        <v>1140</v>
      </c>
      <c r="M468" s="44" t="s">
        <v>336</v>
      </c>
      <c r="N468" s="44" t="s">
        <v>337</v>
      </c>
      <c r="O468" s="44" t="s">
        <v>23</v>
      </c>
      <c r="P468" s="44" t="s">
        <v>24</v>
      </c>
      <c r="Q468" s="44"/>
      <c r="R468" s="307">
        <v>343</v>
      </c>
    </row>
    <row r="469" spans="1:19" ht="56.25" x14ac:dyDescent="0.2">
      <c r="A469" s="109">
        <v>468</v>
      </c>
      <c r="B469" s="41" t="s">
        <v>16</v>
      </c>
      <c r="C469" s="41">
        <v>891180084</v>
      </c>
      <c r="D469" s="41">
        <v>2</v>
      </c>
      <c r="E469" s="82" t="s">
        <v>1302</v>
      </c>
      <c r="F469" s="49">
        <v>36155530</v>
      </c>
      <c r="G469" s="42">
        <v>9</v>
      </c>
      <c r="H469" s="46" t="s">
        <v>1303</v>
      </c>
      <c r="I469" s="81" t="s">
        <v>1304</v>
      </c>
      <c r="J469" s="47">
        <v>41989</v>
      </c>
      <c r="K469" s="48">
        <v>800000</v>
      </c>
      <c r="L469" s="79" t="s">
        <v>1140</v>
      </c>
      <c r="M469" s="44" t="s">
        <v>336</v>
      </c>
      <c r="N469" s="44" t="s">
        <v>337</v>
      </c>
      <c r="O469" s="44" t="s">
        <v>23</v>
      </c>
      <c r="P469" s="44" t="s">
        <v>24</v>
      </c>
      <c r="Q469" s="44"/>
      <c r="R469" s="307">
        <v>344</v>
      </c>
    </row>
    <row r="470" spans="1:19" ht="67.5" x14ac:dyDescent="0.2">
      <c r="A470" s="109">
        <v>469</v>
      </c>
      <c r="B470" s="56" t="s">
        <v>16</v>
      </c>
      <c r="C470" s="56">
        <v>891180084</v>
      </c>
      <c r="D470" s="56">
        <v>2</v>
      </c>
      <c r="E470" s="325" t="s">
        <v>1305</v>
      </c>
      <c r="F470" s="96">
        <v>830052968</v>
      </c>
      <c r="G470" s="57">
        <v>8</v>
      </c>
      <c r="H470" s="341" t="s">
        <v>1306</v>
      </c>
      <c r="I470" s="342" t="s">
        <v>1307</v>
      </c>
      <c r="J470" s="97">
        <v>41990</v>
      </c>
      <c r="K470" s="98">
        <v>3998288</v>
      </c>
      <c r="L470" s="99" t="s">
        <v>1140</v>
      </c>
      <c r="M470" s="59" t="s">
        <v>336</v>
      </c>
      <c r="N470" s="59" t="s">
        <v>337</v>
      </c>
      <c r="O470" s="59" t="s">
        <v>23</v>
      </c>
      <c r="P470" s="59" t="s">
        <v>24</v>
      </c>
      <c r="Q470" s="59"/>
      <c r="R470" s="307">
        <v>345</v>
      </c>
      <c r="S470" s="343">
        <f>SUM(K126:K470)</f>
        <v>1776989005</v>
      </c>
    </row>
    <row r="471" spans="1:19" ht="191.25" x14ac:dyDescent="0.2">
      <c r="A471" s="109">
        <v>470</v>
      </c>
      <c r="B471" s="100" t="s">
        <v>1308</v>
      </c>
      <c r="C471" s="100">
        <v>891180084</v>
      </c>
      <c r="D471" s="100">
        <v>2</v>
      </c>
      <c r="E471" s="153" t="s">
        <v>1309</v>
      </c>
      <c r="F471" s="344">
        <v>19273863</v>
      </c>
      <c r="G471" s="100">
        <v>1</v>
      </c>
      <c r="H471" s="345" t="s">
        <v>1310</v>
      </c>
      <c r="I471" s="146" t="s">
        <v>1311</v>
      </c>
      <c r="J471" s="346">
        <v>41648</v>
      </c>
      <c r="K471" s="347">
        <v>10513800</v>
      </c>
      <c r="L471" s="100" t="s">
        <v>1312</v>
      </c>
      <c r="M471" s="100" t="s">
        <v>1313</v>
      </c>
      <c r="N471" s="100" t="s">
        <v>1314</v>
      </c>
      <c r="O471" s="100" t="s">
        <v>23</v>
      </c>
      <c r="P471" s="100" t="s">
        <v>24</v>
      </c>
      <c r="Q471" s="148" t="s">
        <v>5890</v>
      </c>
      <c r="R471" s="307">
        <v>1</v>
      </c>
    </row>
    <row r="472" spans="1:19" ht="191.25" x14ac:dyDescent="0.2">
      <c r="A472" s="109">
        <v>471</v>
      </c>
      <c r="B472" s="100" t="s">
        <v>1308</v>
      </c>
      <c r="C472" s="100">
        <v>891180084</v>
      </c>
      <c r="D472" s="100">
        <v>2</v>
      </c>
      <c r="E472" s="153" t="s">
        <v>1315</v>
      </c>
      <c r="F472" s="344">
        <v>55173787</v>
      </c>
      <c r="G472" s="100">
        <v>1</v>
      </c>
      <c r="H472" s="345" t="s">
        <v>1316</v>
      </c>
      <c r="I472" s="146" t="s">
        <v>1317</v>
      </c>
      <c r="J472" s="346">
        <v>41649</v>
      </c>
      <c r="K472" s="348">
        <v>411300</v>
      </c>
      <c r="L472" s="100" t="s">
        <v>1318</v>
      </c>
      <c r="M472" s="100" t="s">
        <v>1313</v>
      </c>
      <c r="N472" s="100" t="s">
        <v>1314</v>
      </c>
      <c r="O472" s="100" t="s">
        <v>23</v>
      </c>
      <c r="P472" s="100" t="s">
        <v>24</v>
      </c>
      <c r="Q472" s="148" t="s">
        <v>5891</v>
      </c>
      <c r="R472" s="307">
        <v>2</v>
      </c>
    </row>
    <row r="473" spans="1:19" ht="135" x14ac:dyDescent="0.2">
      <c r="A473" s="109">
        <v>472</v>
      </c>
      <c r="B473" s="100" t="s">
        <v>1308</v>
      </c>
      <c r="C473" s="100">
        <v>891180084</v>
      </c>
      <c r="D473" s="100">
        <v>2</v>
      </c>
      <c r="E473" s="153" t="s">
        <v>1319</v>
      </c>
      <c r="F473" s="344">
        <v>1082156241</v>
      </c>
      <c r="G473" s="100">
        <v>8</v>
      </c>
      <c r="H473" s="345" t="s">
        <v>1320</v>
      </c>
      <c r="I473" s="146" t="s">
        <v>1321</v>
      </c>
      <c r="J473" s="346">
        <v>41649</v>
      </c>
      <c r="K473" s="347">
        <v>2160000</v>
      </c>
      <c r="L473" s="100" t="s">
        <v>1312</v>
      </c>
      <c r="M473" s="100" t="s">
        <v>1313</v>
      </c>
      <c r="N473" s="100" t="s">
        <v>1314</v>
      </c>
      <c r="O473" s="100" t="s">
        <v>23</v>
      </c>
      <c r="P473" s="100" t="s">
        <v>24</v>
      </c>
      <c r="Q473" s="148" t="s">
        <v>5892</v>
      </c>
      <c r="R473" s="307">
        <v>3</v>
      </c>
    </row>
    <row r="474" spans="1:19" ht="135" x14ac:dyDescent="0.2">
      <c r="A474" s="109">
        <v>473</v>
      </c>
      <c r="B474" s="100" t="s">
        <v>1308</v>
      </c>
      <c r="C474" s="100">
        <v>891180084</v>
      </c>
      <c r="D474" s="100">
        <v>2</v>
      </c>
      <c r="E474" s="153" t="s">
        <v>1322</v>
      </c>
      <c r="F474" s="344">
        <v>55153933</v>
      </c>
      <c r="G474" s="100">
        <v>3</v>
      </c>
      <c r="H474" s="345" t="s">
        <v>1323</v>
      </c>
      <c r="I474" s="146" t="s">
        <v>1324</v>
      </c>
      <c r="J474" s="346">
        <v>41649</v>
      </c>
      <c r="K474" s="347">
        <v>1000000</v>
      </c>
      <c r="L474" s="100" t="s">
        <v>1312</v>
      </c>
      <c r="M474" s="100" t="s">
        <v>1313</v>
      </c>
      <c r="N474" s="100" t="s">
        <v>1314</v>
      </c>
      <c r="O474" s="100" t="s">
        <v>23</v>
      </c>
      <c r="P474" s="100" t="s">
        <v>24</v>
      </c>
      <c r="Q474" s="148" t="s">
        <v>5893</v>
      </c>
      <c r="R474" s="307">
        <v>4</v>
      </c>
    </row>
    <row r="475" spans="1:19" ht="135" x14ac:dyDescent="0.2">
      <c r="A475" s="109">
        <v>474</v>
      </c>
      <c r="B475" s="100" t="s">
        <v>1308</v>
      </c>
      <c r="C475" s="100">
        <v>891180084</v>
      </c>
      <c r="D475" s="100">
        <v>2</v>
      </c>
      <c r="E475" s="153" t="s">
        <v>1325</v>
      </c>
      <c r="F475" s="344">
        <v>1075263656</v>
      </c>
      <c r="G475" s="100">
        <v>3</v>
      </c>
      <c r="H475" s="345" t="s">
        <v>1326</v>
      </c>
      <c r="I475" s="146" t="s">
        <v>1327</v>
      </c>
      <c r="J475" s="346">
        <v>41649</v>
      </c>
      <c r="K475" s="347">
        <v>6625000</v>
      </c>
      <c r="L475" s="100" t="s">
        <v>1312</v>
      </c>
      <c r="M475" s="100" t="s">
        <v>1313</v>
      </c>
      <c r="N475" s="100" t="s">
        <v>1314</v>
      </c>
      <c r="O475" s="100" t="s">
        <v>23</v>
      </c>
      <c r="P475" s="100" t="s">
        <v>24</v>
      </c>
      <c r="Q475" s="148" t="s">
        <v>5894</v>
      </c>
      <c r="R475" s="307">
        <v>5</v>
      </c>
    </row>
    <row r="476" spans="1:19" ht="236.25" x14ac:dyDescent="0.2">
      <c r="A476" s="109">
        <v>475</v>
      </c>
      <c r="B476" s="100" t="s">
        <v>1308</v>
      </c>
      <c r="C476" s="100">
        <v>891180084</v>
      </c>
      <c r="D476" s="100">
        <v>2</v>
      </c>
      <c r="E476" s="153" t="s">
        <v>1328</v>
      </c>
      <c r="F476" s="349">
        <v>900501029</v>
      </c>
      <c r="G476" s="100">
        <v>8</v>
      </c>
      <c r="H476" s="345" t="s">
        <v>1329</v>
      </c>
      <c r="I476" s="146" t="s">
        <v>1330</v>
      </c>
      <c r="J476" s="346">
        <v>41653</v>
      </c>
      <c r="K476" s="347">
        <v>10130064</v>
      </c>
      <c r="L476" s="100" t="s">
        <v>1318</v>
      </c>
      <c r="M476" s="100" t="s">
        <v>1313</v>
      </c>
      <c r="N476" s="100" t="s">
        <v>1314</v>
      </c>
      <c r="O476" s="100" t="s">
        <v>23</v>
      </c>
      <c r="P476" s="100" t="s">
        <v>24</v>
      </c>
      <c r="Q476" s="148" t="s">
        <v>5895</v>
      </c>
      <c r="R476" s="307">
        <v>6</v>
      </c>
    </row>
    <row r="477" spans="1:19" ht="236.25" x14ac:dyDescent="0.2">
      <c r="A477" s="109">
        <v>476</v>
      </c>
      <c r="B477" s="100" t="s">
        <v>1308</v>
      </c>
      <c r="C477" s="100">
        <v>891180084</v>
      </c>
      <c r="D477" s="100">
        <v>2</v>
      </c>
      <c r="E477" s="153" t="s">
        <v>1331</v>
      </c>
      <c r="F477" s="344">
        <v>900513088</v>
      </c>
      <c r="G477" s="100">
        <v>4</v>
      </c>
      <c r="H477" s="345" t="s">
        <v>1332</v>
      </c>
      <c r="I477" s="146" t="s">
        <v>1333</v>
      </c>
      <c r="J477" s="346">
        <v>41653</v>
      </c>
      <c r="K477" s="347">
        <v>25899080</v>
      </c>
      <c r="L477" s="100" t="s">
        <v>1318</v>
      </c>
      <c r="M477" s="100" t="s">
        <v>1313</v>
      </c>
      <c r="N477" s="100" t="s">
        <v>1314</v>
      </c>
      <c r="O477" s="100" t="s">
        <v>23</v>
      </c>
      <c r="P477" s="100" t="s">
        <v>24</v>
      </c>
      <c r="Q477" s="148" t="s">
        <v>5896</v>
      </c>
      <c r="R477" s="307">
        <v>7</v>
      </c>
    </row>
    <row r="478" spans="1:19" ht="236.25" x14ac:dyDescent="0.2">
      <c r="A478" s="109">
        <v>477</v>
      </c>
      <c r="B478" s="100" t="s">
        <v>1308</v>
      </c>
      <c r="C478" s="100">
        <v>891180084</v>
      </c>
      <c r="D478" s="100">
        <v>2</v>
      </c>
      <c r="E478" s="153" t="s">
        <v>1315</v>
      </c>
      <c r="F478" s="344">
        <v>55173787</v>
      </c>
      <c r="G478" s="100">
        <v>1</v>
      </c>
      <c r="H478" s="345" t="s">
        <v>1334</v>
      </c>
      <c r="I478" s="146" t="s">
        <v>1335</v>
      </c>
      <c r="J478" s="346">
        <v>41652</v>
      </c>
      <c r="K478" s="347">
        <v>8202700</v>
      </c>
      <c r="L478" s="100" t="s">
        <v>1318</v>
      </c>
      <c r="M478" s="100" t="s">
        <v>1313</v>
      </c>
      <c r="N478" s="100" t="s">
        <v>1314</v>
      </c>
      <c r="O478" s="100" t="s">
        <v>23</v>
      </c>
      <c r="P478" s="100" t="s">
        <v>24</v>
      </c>
      <c r="Q478" s="148" t="s">
        <v>5897</v>
      </c>
      <c r="R478" s="307">
        <v>8</v>
      </c>
    </row>
    <row r="479" spans="1:19" ht="135" x14ac:dyDescent="0.2">
      <c r="A479" s="109">
        <v>478</v>
      </c>
      <c r="B479" s="100" t="s">
        <v>1308</v>
      </c>
      <c r="C479" s="100">
        <v>891180084</v>
      </c>
      <c r="D479" s="100">
        <v>2</v>
      </c>
      <c r="E479" s="153" t="s">
        <v>1336</v>
      </c>
      <c r="F479" s="344">
        <v>36183257</v>
      </c>
      <c r="G479" s="100">
        <v>1</v>
      </c>
      <c r="H479" s="350" t="s">
        <v>1337</v>
      </c>
      <c r="I479" s="146" t="s">
        <v>1338</v>
      </c>
      <c r="J479" s="346">
        <v>41653</v>
      </c>
      <c r="K479" s="348">
        <v>3099728</v>
      </c>
      <c r="L479" s="100" t="s">
        <v>1318</v>
      </c>
      <c r="M479" s="100" t="s">
        <v>1313</v>
      </c>
      <c r="N479" s="100" t="s">
        <v>1314</v>
      </c>
      <c r="O479" s="100" t="s">
        <v>23</v>
      </c>
      <c r="P479" s="100" t="s">
        <v>24</v>
      </c>
      <c r="Q479" s="148" t="s">
        <v>5898</v>
      </c>
      <c r="R479" s="307">
        <v>9</v>
      </c>
    </row>
    <row r="480" spans="1:19" ht="258.75" x14ac:dyDescent="0.2">
      <c r="A480" s="109">
        <v>479</v>
      </c>
      <c r="B480" s="100" t="s">
        <v>1308</v>
      </c>
      <c r="C480" s="100">
        <v>891180084</v>
      </c>
      <c r="D480" s="100">
        <v>2</v>
      </c>
      <c r="E480" s="153" t="s">
        <v>1339</v>
      </c>
      <c r="F480" s="349">
        <v>51580461</v>
      </c>
      <c r="G480" s="100">
        <v>5</v>
      </c>
      <c r="H480" s="345" t="s">
        <v>1340</v>
      </c>
      <c r="I480" s="146" t="s">
        <v>1341</v>
      </c>
      <c r="J480" s="346">
        <v>41653</v>
      </c>
      <c r="K480" s="347">
        <v>6863370</v>
      </c>
      <c r="L480" s="100" t="s">
        <v>1318</v>
      </c>
      <c r="M480" s="100" t="s">
        <v>1313</v>
      </c>
      <c r="N480" s="100" t="s">
        <v>1314</v>
      </c>
      <c r="O480" s="100" t="s">
        <v>23</v>
      </c>
      <c r="P480" s="100" t="s">
        <v>24</v>
      </c>
      <c r="Q480" s="148" t="s">
        <v>5899</v>
      </c>
      <c r="R480" s="307">
        <v>10</v>
      </c>
    </row>
    <row r="481" spans="1:18" ht="101.25" x14ac:dyDescent="0.2">
      <c r="A481" s="109">
        <v>480</v>
      </c>
      <c r="B481" s="100" t="s">
        <v>1308</v>
      </c>
      <c r="C481" s="100">
        <v>891180084</v>
      </c>
      <c r="D481" s="100">
        <v>2</v>
      </c>
      <c r="E481" s="153" t="s">
        <v>1342</v>
      </c>
      <c r="F481" s="351">
        <v>800220327</v>
      </c>
      <c r="G481" s="100">
        <v>9</v>
      </c>
      <c r="H481" s="345" t="s">
        <v>1343</v>
      </c>
      <c r="I481" s="146" t="s">
        <v>1344</v>
      </c>
      <c r="J481" s="346">
        <v>41654</v>
      </c>
      <c r="K481" s="347">
        <v>1980000</v>
      </c>
      <c r="L481" s="100" t="s">
        <v>1318</v>
      </c>
      <c r="M481" s="100" t="s">
        <v>1313</v>
      </c>
      <c r="N481" s="100" t="s">
        <v>1314</v>
      </c>
      <c r="O481" s="100" t="s">
        <v>23</v>
      </c>
      <c r="P481" s="100" t="s">
        <v>24</v>
      </c>
      <c r="Q481" s="148" t="s">
        <v>5900</v>
      </c>
      <c r="R481" s="307">
        <v>11</v>
      </c>
    </row>
    <row r="482" spans="1:18" ht="78.75" x14ac:dyDescent="0.2">
      <c r="A482" s="109">
        <v>481</v>
      </c>
      <c r="B482" s="100" t="s">
        <v>1308</v>
      </c>
      <c r="C482" s="100">
        <v>891180084</v>
      </c>
      <c r="D482" s="100">
        <v>2</v>
      </c>
      <c r="E482" s="153" t="s">
        <v>1345</v>
      </c>
      <c r="F482" s="349">
        <v>891180084</v>
      </c>
      <c r="G482" s="100">
        <v>2</v>
      </c>
      <c r="H482" s="345" t="s">
        <v>1346</v>
      </c>
      <c r="I482" s="146" t="s">
        <v>1347</v>
      </c>
      <c r="J482" s="346">
        <v>41655</v>
      </c>
      <c r="K482" s="347">
        <v>1440000</v>
      </c>
      <c r="L482" s="100" t="s">
        <v>1318</v>
      </c>
      <c r="M482" s="100" t="s">
        <v>1313</v>
      </c>
      <c r="N482" s="100" t="s">
        <v>1314</v>
      </c>
      <c r="O482" s="100" t="s">
        <v>23</v>
      </c>
      <c r="P482" s="100" t="s">
        <v>24</v>
      </c>
      <c r="Q482" s="148" t="s">
        <v>5901</v>
      </c>
      <c r="R482" s="307">
        <v>12</v>
      </c>
    </row>
    <row r="483" spans="1:18" ht="112.5" x14ac:dyDescent="0.2">
      <c r="A483" s="109">
        <v>482</v>
      </c>
      <c r="B483" s="100" t="s">
        <v>1308</v>
      </c>
      <c r="C483" s="100">
        <v>891180084</v>
      </c>
      <c r="D483" s="100">
        <v>2</v>
      </c>
      <c r="E483" s="153" t="s">
        <v>1348</v>
      </c>
      <c r="F483" s="349">
        <v>7694101</v>
      </c>
      <c r="G483" s="100">
        <v>9</v>
      </c>
      <c r="H483" s="345" t="s">
        <v>1349</v>
      </c>
      <c r="I483" s="146" t="s">
        <v>1350</v>
      </c>
      <c r="J483" s="346">
        <v>41655</v>
      </c>
      <c r="K483" s="348">
        <v>2308400</v>
      </c>
      <c r="L483" s="100" t="s">
        <v>1318</v>
      </c>
      <c r="M483" s="100" t="s">
        <v>1313</v>
      </c>
      <c r="N483" s="100" t="s">
        <v>1314</v>
      </c>
      <c r="O483" s="100" t="s">
        <v>23</v>
      </c>
      <c r="P483" s="100" t="s">
        <v>24</v>
      </c>
      <c r="Q483" s="148" t="s">
        <v>5902</v>
      </c>
      <c r="R483" s="307">
        <v>13</v>
      </c>
    </row>
    <row r="484" spans="1:18" ht="90" x14ac:dyDescent="0.2">
      <c r="A484" s="109">
        <v>483</v>
      </c>
      <c r="B484" s="100" t="s">
        <v>1308</v>
      </c>
      <c r="C484" s="100">
        <v>891180084</v>
      </c>
      <c r="D484" s="100">
        <v>2</v>
      </c>
      <c r="E484" s="153" t="s">
        <v>1351</v>
      </c>
      <c r="F484" s="349">
        <v>12130485</v>
      </c>
      <c r="G484" s="100">
        <v>1</v>
      </c>
      <c r="H484" s="345" t="s">
        <v>1352</v>
      </c>
      <c r="I484" s="146" t="s">
        <v>1353</v>
      </c>
      <c r="J484" s="346">
        <v>41655</v>
      </c>
      <c r="K484" s="348">
        <v>556800</v>
      </c>
      <c r="L484" s="100" t="s">
        <v>1318</v>
      </c>
      <c r="M484" s="100" t="s">
        <v>1313</v>
      </c>
      <c r="N484" s="100" t="s">
        <v>1314</v>
      </c>
      <c r="O484" s="100" t="s">
        <v>23</v>
      </c>
      <c r="P484" s="100" t="s">
        <v>24</v>
      </c>
      <c r="Q484" s="148" t="s">
        <v>5903</v>
      </c>
      <c r="R484" s="307">
        <v>14</v>
      </c>
    </row>
    <row r="485" spans="1:18" ht="90" x14ac:dyDescent="0.2">
      <c r="A485" s="109">
        <v>484</v>
      </c>
      <c r="B485" s="100" t="s">
        <v>1308</v>
      </c>
      <c r="C485" s="100">
        <v>891180084</v>
      </c>
      <c r="D485" s="100">
        <v>2</v>
      </c>
      <c r="E485" s="153" t="s">
        <v>1354</v>
      </c>
      <c r="F485" s="351">
        <v>860001498</v>
      </c>
      <c r="G485" s="100">
        <v>9</v>
      </c>
      <c r="H485" s="345" t="s">
        <v>1355</v>
      </c>
      <c r="I485" s="146" t="s">
        <v>1356</v>
      </c>
      <c r="J485" s="346">
        <v>41656</v>
      </c>
      <c r="K485" s="348">
        <v>1492000</v>
      </c>
      <c r="L485" s="100" t="s">
        <v>1318</v>
      </c>
      <c r="M485" s="100" t="s">
        <v>1313</v>
      </c>
      <c r="N485" s="100" t="s">
        <v>1314</v>
      </c>
      <c r="O485" s="100" t="s">
        <v>23</v>
      </c>
      <c r="P485" s="100" t="s">
        <v>24</v>
      </c>
      <c r="Q485" s="148" t="s">
        <v>5904</v>
      </c>
      <c r="R485" s="307">
        <v>15</v>
      </c>
    </row>
    <row r="486" spans="1:18" ht="78.75" x14ac:dyDescent="0.2">
      <c r="A486" s="109">
        <v>485</v>
      </c>
      <c r="B486" s="100" t="s">
        <v>1308</v>
      </c>
      <c r="C486" s="100">
        <v>891180084</v>
      </c>
      <c r="D486" s="100">
        <v>2</v>
      </c>
      <c r="E486" s="153" t="s">
        <v>1348</v>
      </c>
      <c r="F486" s="349">
        <v>7694101</v>
      </c>
      <c r="G486" s="100">
        <v>9</v>
      </c>
      <c r="H486" s="345" t="s">
        <v>1357</v>
      </c>
      <c r="I486" s="146" t="s">
        <v>1358</v>
      </c>
      <c r="J486" s="346">
        <v>41660</v>
      </c>
      <c r="K486" s="347">
        <v>10243840</v>
      </c>
      <c r="L486" s="100" t="s">
        <v>1318</v>
      </c>
      <c r="M486" s="100" t="s">
        <v>1313</v>
      </c>
      <c r="N486" s="100" t="s">
        <v>1314</v>
      </c>
      <c r="O486" s="100" t="s">
        <v>23</v>
      </c>
      <c r="P486" s="100" t="s">
        <v>24</v>
      </c>
      <c r="Q486" s="148" t="s">
        <v>5905</v>
      </c>
      <c r="R486" s="307">
        <v>16</v>
      </c>
    </row>
    <row r="487" spans="1:18" ht="101.25" x14ac:dyDescent="0.2">
      <c r="A487" s="109">
        <v>486</v>
      </c>
      <c r="B487" s="100" t="s">
        <v>1308</v>
      </c>
      <c r="C487" s="100">
        <v>891180084</v>
      </c>
      <c r="D487" s="100">
        <v>2</v>
      </c>
      <c r="E487" s="153" t="s">
        <v>1359</v>
      </c>
      <c r="F487" s="351">
        <v>800058607</v>
      </c>
      <c r="G487" s="100">
        <v>2</v>
      </c>
      <c r="H487" s="345" t="s">
        <v>1360</v>
      </c>
      <c r="I487" s="146" t="s">
        <v>1361</v>
      </c>
      <c r="J487" s="346">
        <v>41659</v>
      </c>
      <c r="K487" s="347">
        <v>3886116</v>
      </c>
      <c r="L487" s="100" t="s">
        <v>1318</v>
      </c>
      <c r="M487" s="100" t="s">
        <v>1313</v>
      </c>
      <c r="N487" s="100" t="s">
        <v>1314</v>
      </c>
      <c r="O487" s="100" t="s">
        <v>23</v>
      </c>
      <c r="P487" s="100" t="s">
        <v>24</v>
      </c>
      <c r="Q487" s="148" t="s">
        <v>5905</v>
      </c>
      <c r="R487" s="307">
        <v>17</v>
      </c>
    </row>
    <row r="488" spans="1:18" ht="225" x14ac:dyDescent="0.2">
      <c r="A488" s="109">
        <v>487</v>
      </c>
      <c r="B488" s="100" t="s">
        <v>1308</v>
      </c>
      <c r="C488" s="100">
        <v>891180084</v>
      </c>
      <c r="D488" s="100">
        <v>2</v>
      </c>
      <c r="E488" s="153" t="s">
        <v>1362</v>
      </c>
      <c r="F488" s="351">
        <v>1075248034</v>
      </c>
      <c r="G488" s="100">
        <v>1</v>
      </c>
      <c r="H488" s="345" t="s">
        <v>1363</v>
      </c>
      <c r="I488" s="146" t="s">
        <v>1364</v>
      </c>
      <c r="J488" s="346">
        <v>41656</v>
      </c>
      <c r="K488" s="347">
        <v>1000000</v>
      </c>
      <c r="L488" s="100" t="s">
        <v>1118</v>
      </c>
      <c r="M488" s="100" t="s">
        <v>1313</v>
      </c>
      <c r="N488" s="100" t="s">
        <v>1314</v>
      </c>
      <c r="O488" s="100" t="s">
        <v>23</v>
      </c>
      <c r="P488" s="100" t="s">
        <v>24</v>
      </c>
      <c r="Q488" s="148" t="s">
        <v>5906</v>
      </c>
      <c r="R488" s="307">
        <v>18</v>
      </c>
    </row>
    <row r="489" spans="1:18" ht="112.5" x14ac:dyDescent="0.2">
      <c r="A489" s="109">
        <v>488</v>
      </c>
      <c r="B489" s="100" t="s">
        <v>1308</v>
      </c>
      <c r="C489" s="100">
        <v>891180084</v>
      </c>
      <c r="D489" s="100">
        <v>2</v>
      </c>
      <c r="E489" s="153" t="s">
        <v>1365</v>
      </c>
      <c r="F489" s="351">
        <v>860014923</v>
      </c>
      <c r="G489" s="100">
        <v>4</v>
      </c>
      <c r="H489" s="345" t="s">
        <v>1366</v>
      </c>
      <c r="I489" s="146" t="s">
        <v>1367</v>
      </c>
      <c r="J489" s="346">
        <v>41656</v>
      </c>
      <c r="K489" s="347">
        <v>1288470</v>
      </c>
      <c r="L489" s="100" t="s">
        <v>1318</v>
      </c>
      <c r="M489" s="100" t="s">
        <v>1313</v>
      </c>
      <c r="N489" s="100" t="s">
        <v>1314</v>
      </c>
      <c r="O489" s="100" t="s">
        <v>23</v>
      </c>
      <c r="P489" s="100" t="s">
        <v>24</v>
      </c>
      <c r="Q489" s="148" t="s">
        <v>5907</v>
      </c>
      <c r="R489" s="307">
        <v>19</v>
      </c>
    </row>
    <row r="490" spans="1:18" ht="123.75" x14ac:dyDescent="0.2">
      <c r="A490" s="109">
        <v>489</v>
      </c>
      <c r="B490" s="100" t="s">
        <v>1308</v>
      </c>
      <c r="C490" s="100">
        <v>891180084</v>
      </c>
      <c r="D490" s="100">
        <v>2</v>
      </c>
      <c r="E490" s="153" t="s">
        <v>1368</v>
      </c>
      <c r="F490" s="351">
        <v>16583292</v>
      </c>
      <c r="G490" s="100">
        <v>3</v>
      </c>
      <c r="H490" s="345" t="s">
        <v>1369</v>
      </c>
      <c r="I490" s="146" t="s">
        <v>1370</v>
      </c>
      <c r="J490" s="346">
        <v>41663</v>
      </c>
      <c r="K490" s="347">
        <v>5000000</v>
      </c>
      <c r="L490" s="100" t="s">
        <v>1312</v>
      </c>
      <c r="M490" s="100" t="s">
        <v>1313</v>
      </c>
      <c r="N490" s="100" t="s">
        <v>1314</v>
      </c>
      <c r="O490" s="100" t="s">
        <v>23</v>
      </c>
      <c r="P490" s="100" t="s">
        <v>24</v>
      </c>
      <c r="Q490" s="148" t="s">
        <v>5908</v>
      </c>
      <c r="R490" s="307">
        <v>20</v>
      </c>
    </row>
    <row r="491" spans="1:18" ht="247.5" x14ac:dyDescent="0.2">
      <c r="A491" s="109">
        <v>490</v>
      </c>
      <c r="B491" s="100" t="s">
        <v>1308</v>
      </c>
      <c r="C491" s="100">
        <v>891180084</v>
      </c>
      <c r="D491" s="100">
        <v>2</v>
      </c>
      <c r="E491" s="153" t="s">
        <v>1371</v>
      </c>
      <c r="F491" s="351">
        <v>11576747</v>
      </c>
      <c r="G491" s="100">
        <v>5</v>
      </c>
      <c r="H491" s="345" t="s">
        <v>1372</v>
      </c>
      <c r="I491" s="146" t="s">
        <v>1373</v>
      </c>
      <c r="J491" s="346">
        <v>41662</v>
      </c>
      <c r="K491" s="347">
        <v>5000000</v>
      </c>
      <c r="L491" s="100" t="s">
        <v>1312</v>
      </c>
      <c r="M491" s="100" t="s">
        <v>1313</v>
      </c>
      <c r="N491" s="100" t="s">
        <v>1314</v>
      </c>
      <c r="O491" s="100" t="s">
        <v>23</v>
      </c>
      <c r="P491" s="100" t="s">
        <v>24</v>
      </c>
      <c r="Q491" s="148" t="s">
        <v>5909</v>
      </c>
      <c r="R491" s="307">
        <v>21</v>
      </c>
    </row>
    <row r="492" spans="1:18" ht="135" x14ac:dyDescent="0.2">
      <c r="A492" s="109">
        <v>491</v>
      </c>
      <c r="B492" s="100" t="s">
        <v>1308</v>
      </c>
      <c r="C492" s="100">
        <v>891180084</v>
      </c>
      <c r="D492" s="100">
        <v>2</v>
      </c>
      <c r="E492" s="153" t="s">
        <v>1374</v>
      </c>
      <c r="F492" s="351">
        <v>7712444</v>
      </c>
      <c r="G492" s="100">
        <v>8</v>
      </c>
      <c r="H492" s="345" t="s">
        <v>1375</v>
      </c>
      <c r="I492" s="146" t="s">
        <v>1376</v>
      </c>
      <c r="J492" s="346">
        <v>41662</v>
      </c>
      <c r="K492" s="347">
        <v>620000</v>
      </c>
      <c r="L492" s="100" t="s">
        <v>1318</v>
      </c>
      <c r="M492" s="100" t="s">
        <v>1313</v>
      </c>
      <c r="N492" s="100" t="s">
        <v>1314</v>
      </c>
      <c r="O492" s="100" t="s">
        <v>23</v>
      </c>
      <c r="P492" s="100" t="s">
        <v>24</v>
      </c>
      <c r="Q492" s="148" t="s">
        <v>5910</v>
      </c>
      <c r="R492" s="307">
        <v>22</v>
      </c>
    </row>
    <row r="493" spans="1:18" ht="135" x14ac:dyDescent="0.2">
      <c r="A493" s="109">
        <v>492</v>
      </c>
      <c r="B493" s="100" t="s">
        <v>1308</v>
      </c>
      <c r="C493" s="100">
        <v>891180084</v>
      </c>
      <c r="D493" s="100">
        <v>2</v>
      </c>
      <c r="E493" s="153" t="s">
        <v>1377</v>
      </c>
      <c r="F493" s="349">
        <v>12113549</v>
      </c>
      <c r="G493" s="100">
        <v>0</v>
      </c>
      <c r="H493" s="345" t="s">
        <v>1378</v>
      </c>
      <c r="I493" s="146" t="s">
        <v>1379</v>
      </c>
      <c r="J493" s="346">
        <v>41662</v>
      </c>
      <c r="K493" s="347">
        <v>4875000</v>
      </c>
      <c r="L493" s="100" t="s">
        <v>1318</v>
      </c>
      <c r="M493" s="100" t="s">
        <v>1313</v>
      </c>
      <c r="N493" s="100" t="s">
        <v>1314</v>
      </c>
      <c r="O493" s="100" t="s">
        <v>23</v>
      </c>
      <c r="P493" s="100" t="s">
        <v>24</v>
      </c>
      <c r="Q493" s="148" t="s">
        <v>5911</v>
      </c>
      <c r="R493" s="307">
        <v>23</v>
      </c>
    </row>
    <row r="494" spans="1:18" ht="213.75" x14ac:dyDescent="0.2">
      <c r="A494" s="109">
        <v>493</v>
      </c>
      <c r="B494" s="100" t="s">
        <v>1308</v>
      </c>
      <c r="C494" s="100">
        <v>891180084</v>
      </c>
      <c r="D494" s="100">
        <v>2</v>
      </c>
      <c r="E494" s="153" t="s">
        <v>1380</v>
      </c>
      <c r="F494" s="351">
        <v>1130596231</v>
      </c>
      <c r="G494" s="100">
        <v>5</v>
      </c>
      <c r="H494" s="345" t="s">
        <v>1381</v>
      </c>
      <c r="I494" s="146" t="s">
        <v>1382</v>
      </c>
      <c r="J494" s="346">
        <v>41662</v>
      </c>
      <c r="K494" s="347">
        <v>15000000</v>
      </c>
      <c r="L494" s="100" t="s">
        <v>1312</v>
      </c>
      <c r="M494" s="100" t="s">
        <v>1313</v>
      </c>
      <c r="N494" s="100" t="s">
        <v>1314</v>
      </c>
      <c r="O494" s="100" t="s">
        <v>23</v>
      </c>
      <c r="P494" s="100" t="s">
        <v>24</v>
      </c>
      <c r="Q494" s="148" t="s">
        <v>5912</v>
      </c>
      <c r="R494" s="307">
        <v>24</v>
      </c>
    </row>
    <row r="495" spans="1:18" ht="146.25" x14ac:dyDescent="0.2">
      <c r="A495" s="109">
        <v>494</v>
      </c>
      <c r="B495" s="100" t="s">
        <v>1308</v>
      </c>
      <c r="C495" s="100">
        <v>891180084</v>
      </c>
      <c r="D495" s="100">
        <v>2</v>
      </c>
      <c r="E495" s="153" t="s">
        <v>1315</v>
      </c>
      <c r="F495" s="351">
        <v>55173787</v>
      </c>
      <c r="G495" s="100">
        <v>1</v>
      </c>
      <c r="H495" s="345" t="s">
        <v>1383</v>
      </c>
      <c r="I495" s="146" t="s">
        <v>1384</v>
      </c>
      <c r="J495" s="346">
        <v>41663</v>
      </c>
      <c r="K495" s="347">
        <v>2500000</v>
      </c>
      <c r="L495" s="100" t="s">
        <v>1318</v>
      </c>
      <c r="M495" s="100" t="s">
        <v>1313</v>
      </c>
      <c r="N495" s="100" t="s">
        <v>1314</v>
      </c>
      <c r="O495" s="100" t="s">
        <v>23</v>
      </c>
      <c r="P495" s="100" t="s">
        <v>24</v>
      </c>
      <c r="Q495" s="148" t="s">
        <v>5913</v>
      </c>
      <c r="R495" s="307">
        <v>25</v>
      </c>
    </row>
    <row r="496" spans="1:18" ht="157.5" x14ac:dyDescent="0.2">
      <c r="A496" s="109">
        <v>495</v>
      </c>
      <c r="B496" s="100" t="s">
        <v>1308</v>
      </c>
      <c r="C496" s="100">
        <v>891180084</v>
      </c>
      <c r="D496" s="100">
        <v>2</v>
      </c>
      <c r="E496" s="153" t="s">
        <v>1385</v>
      </c>
      <c r="F496" s="351">
        <v>12108468</v>
      </c>
      <c r="G496" s="100">
        <v>2</v>
      </c>
      <c r="H496" s="345" t="s">
        <v>1386</v>
      </c>
      <c r="I496" s="146" t="s">
        <v>1387</v>
      </c>
      <c r="J496" s="346">
        <v>41662</v>
      </c>
      <c r="K496" s="347">
        <v>997600</v>
      </c>
      <c r="L496" s="100" t="s">
        <v>1318</v>
      </c>
      <c r="M496" s="100" t="s">
        <v>1313</v>
      </c>
      <c r="N496" s="100" t="s">
        <v>1314</v>
      </c>
      <c r="O496" s="100" t="s">
        <v>23</v>
      </c>
      <c r="P496" s="100" t="s">
        <v>24</v>
      </c>
      <c r="Q496" s="148" t="s">
        <v>5914</v>
      </c>
      <c r="R496" s="307">
        <v>26</v>
      </c>
    </row>
    <row r="497" spans="1:18" ht="90" x14ac:dyDescent="0.2">
      <c r="A497" s="109">
        <v>496</v>
      </c>
      <c r="B497" s="100" t="s">
        <v>1308</v>
      </c>
      <c r="C497" s="100">
        <v>891180084</v>
      </c>
      <c r="D497" s="100">
        <v>2</v>
      </c>
      <c r="E497" s="153" t="s">
        <v>1388</v>
      </c>
      <c r="F497" s="349">
        <v>7728828</v>
      </c>
      <c r="G497" s="100">
        <v>2</v>
      </c>
      <c r="H497" s="345" t="s">
        <v>1389</v>
      </c>
      <c r="I497" s="146" t="s">
        <v>1390</v>
      </c>
      <c r="J497" s="346">
        <v>41663</v>
      </c>
      <c r="K497" s="347">
        <v>1086610</v>
      </c>
      <c r="L497" s="100" t="s">
        <v>1318</v>
      </c>
      <c r="M497" s="100" t="s">
        <v>1313</v>
      </c>
      <c r="N497" s="100" t="s">
        <v>1314</v>
      </c>
      <c r="O497" s="100" t="s">
        <v>23</v>
      </c>
      <c r="P497" s="100" t="s">
        <v>24</v>
      </c>
      <c r="Q497" s="148" t="s">
        <v>5915</v>
      </c>
      <c r="R497" s="307">
        <v>27</v>
      </c>
    </row>
    <row r="498" spans="1:18" ht="157.5" x14ac:dyDescent="0.2">
      <c r="A498" s="109">
        <v>497</v>
      </c>
      <c r="B498" s="100" t="s">
        <v>1308</v>
      </c>
      <c r="C498" s="100">
        <v>891180084</v>
      </c>
      <c r="D498" s="100">
        <v>2</v>
      </c>
      <c r="E498" s="153" t="s">
        <v>1368</v>
      </c>
      <c r="F498" s="349">
        <v>16583292</v>
      </c>
      <c r="G498" s="100">
        <v>3</v>
      </c>
      <c r="H498" s="345" t="s">
        <v>1391</v>
      </c>
      <c r="I498" s="146" t="s">
        <v>1392</v>
      </c>
      <c r="J498" s="346">
        <v>41641</v>
      </c>
      <c r="K498" s="347">
        <v>5480460</v>
      </c>
      <c r="L498" s="100" t="s">
        <v>1312</v>
      </c>
      <c r="M498" s="100" t="s">
        <v>1313</v>
      </c>
      <c r="N498" s="100" t="s">
        <v>1314</v>
      </c>
      <c r="O498" s="100" t="s">
        <v>23</v>
      </c>
      <c r="P498" s="100" t="s">
        <v>24</v>
      </c>
      <c r="Q498" s="100" t="s">
        <v>5916</v>
      </c>
      <c r="R498" s="307">
        <v>28</v>
      </c>
    </row>
    <row r="499" spans="1:18" ht="146.25" x14ac:dyDescent="0.2">
      <c r="A499" s="109">
        <v>498</v>
      </c>
      <c r="B499" s="100" t="s">
        <v>1308</v>
      </c>
      <c r="C499" s="100">
        <v>891180084</v>
      </c>
      <c r="D499" s="100">
        <v>2</v>
      </c>
      <c r="E499" s="153" t="s">
        <v>1393</v>
      </c>
      <c r="F499" s="349">
        <v>1123320534</v>
      </c>
      <c r="G499" s="100">
        <v>1</v>
      </c>
      <c r="H499" s="345" t="s">
        <v>1394</v>
      </c>
      <c r="I499" s="146" t="s">
        <v>1395</v>
      </c>
      <c r="J499" s="346">
        <v>41654</v>
      </c>
      <c r="K499" s="347">
        <v>7200000</v>
      </c>
      <c r="L499" s="100" t="s">
        <v>1312</v>
      </c>
      <c r="M499" s="100" t="s">
        <v>1313</v>
      </c>
      <c r="N499" s="100" t="s">
        <v>1314</v>
      </c>
      <c r="O499" s="100" t="s">
        <v>23</v>
      </c>
      <c r="P499" s="100" t="s">
        <v>24</v>
      </c>
      <c r="Q499" s="100" t="s">
        <v>5917</v>
      </c>
      <c r="R499" s="307">
        <v>29</v>
      </c>
    </row>
    <row r="500" spans="1:18" ht="236.25" x14ac:dyDescent="0.2">
      <c r="A500" s="109">
        <v>499</v>
      </c>
      <c r="B500" s="100" t="s">
        <v>1308</v>
      </c>
      <c r="C500" s="100">
        <v>891180084</v>
      </c>
      <c r="D500" s="100">
        <v>2</v>
      </c>
      <c r="E500" s="153" t="s">
        <v>1396</v>
      </c>
      <c r="F500" s="349">
        <v>79119535</v>
      </c>
      <c r="G500" s="100">
        <v>9</v>
      </c>
      <c r="H500" s="345" t="s">
        <v>1397</v>
      </c>
      <c r="I500" s="146" t="s">
        <v>1398</v>
      </c>
      <c r="J500" s="346">
        <v>41659</v>
      </c>
      <c r="K500" s="347">
        <v>2002000</v>
      </c>
      <c r="L500" s="100" t="s">
        <v>1312</v>
      </c>
      <c r="M500" s="100" t="s">
        <v>1313</v>
      </c>
      <c r="N500" s="100" t="s">
        <v>1314</v>
      </c>
      <c r="O500" s="100" t="s">
        <v>23</v>
      </c>
      <c r="P500" s="100" t="s">
        <v>24</v>
      </c>
      <c r="Q500" s="100" t="s">
        <v>5918</v>
      </c>
      <c r="R500" s="307">
        <v>30</v>
      </c>
    </row>
    <row r="501" spans="1:18" ht="157.5" x14ac:dyDescent="0.2">
      <c r="A501" s="109">
        <v>500</v>
      </c>
      <c r="B501" s="100" t="s">
        <v>1308</v>
      </c>
      <c r="C501" s="100">
        <v>891180084</v>
      </c>
      <c r="D501" s="100">
        <v>2</v>
      </c>
      <c r="E501" s="153" t="s">
        <v>1399</v>
      </c>
      <c r="F501" s="349">
        <v>39657522</v>
      </c>
      <c r="G501" s="100">
        <v>5</v>
      </c>
      <c r="H501" s="345" t="s">
        <v>1400</v>
      </c>
      <c r="I501" s="146" t="s">
        <v>1401</v>
      </c>
      <c r="J501" s="346">
        <v>41659</v>
      </c>
      <c r="K501" s="347">
        <v>6006000</v>
      </c>
      <c r="L501" s="100" t="s">
        <v>1312</v>
      </c>
      <c r="M501" s="100" t="s">
        <v>1313</v>
      </c>
      <c r="N501" s="100" t="s">
        <v>1314</v>
      </c>
      <c r="O501" s="100" t="s">
        <v>23</v>
      </c>
      <c r="P501" s="100" t="s">
        <v>24</v>
      </c>
      <c r="Q501" s="100" t="s">
        <v>5919</v>
      </c>
      <c r="R501" s="307">
        <v>31</v>
      </c>
    </row>
    <row r="502" spans="1:18" ht="202.5" x14ac:dyDescent="0.2">
      <c r="A502" s="109">
        <v>501</v>
      </c>
      <c r="B502" s="100" t="s">
        <v>1308</v>
      </c>
      <c r="C502" s="100">
        <v>891180084</v>
      </c>
      <c r="D502" s="100">
        <v>2</v>
      </c>
      <c r="E502" s="153" t="s">
        <v>1402</v>
      </c>
      <c r="F502" s="349">
        <v>94501778</v>
      </c>
      <c r="G502" s="100">
        <v>3</v>
      </c>
      <c r="H502" s="345" t="s">
        <v>1403</v>
      </c>
      <c r="I502" s="146" t="s">
        <v>1404</v>
      </c>
      <c r="J502" s="346">
        <v>41659</v>
      </c>
      <c r="K502" s="347">
        <v>2002000</v>
      </c>
      <c r="L502" s="100" t="s">
        <v>1312</v>
      </c>
      <c r="M502" s="100" t="s">
        <v>1313</v>
      </c>
      <c r="N502" s="100" t="s">
        <v>1314</v>
      </c>
      <c r="O502" s="100" t="s">
        <v>23</v>
      </c>
      <c r="P502" s="100" t="s">
        <v>24</v>
      </c>
      <c r="Q502" s="100" t="s">
        <v>5920</v>
      </c>
      <c r="R502" s="307">
        <v>32</v>
      </c>
    </row>
    <row r="503" spans="1:18" ht="202.5" x14ac:dyDescent="0.2">
      <c r="A503" s="109">
        <v>502</v>
      </c>
      <c r="B503" s="100" t="s">
        <v>1308</v>
      </c>
      <c r="C503" s="100">
        <v>891180084</v>
      </c>
      <c r="D503" s="100">
        <v>2</v>
      </c>
      <c r="E503" s="153" t="s">
        <v>1405</v>
      </c>
      <c r="F503" s="349">
        <v>5795187</v>
      </c>
      <c r="G503" s="100">
        <v>8</v>
      </c>
      <c r="H503" s="345" t="s">
        <v>1406</v>
      </c>
      <c r="I503" s="146" t="s">
        <v>1407</v>
      </c>
      <c r="J503" s="346">
        <v>41659</v>
      </c>
      <c r="K503" s="347">
        <v>6006000</v>
      </c>
      <c r="L503" s="100" t="s">
        <v>1312</v>
      </c>
      <c r="M503" s="100" t="s">
        <v>1313</v>
      </c>
      <c r="N503" s="100" t="s">
        <v>1314</v>
      </c>
      <c r="O503" s="100" t="s">
        <v>23</v>
      </c>
      <c r="P503" s="100" t="s">
        <v>24</v>
      </c>
      <c r="Q503" s="100" t="s">
        <v>5921</v>
      </c>
      <c r="R503" s="307">
        <v>33</v>
      </c>
    </row>
    <row r="504" spans="1:18" ht="236.25" x14ac:dyDescent="0.2">
      <c r="A504" s="109">
        <v>503</v>
      </c>
      <c r="B504" s="100" t="s">
        <v>1308</v>
      </c>
      <c r="C504" s="100">
        <v>891180084</v>
      </c>
      <c r="D504" s="100">
        <v>2</v>
      </c>
      <c r="E504" s="153" t="s">
        <v>1408</v>
      </c>
      <c r="F504" s="349">
        <v>79471502</v>
      </c>
      <c r="G504" s="100">
        <v>3</v>
      </c>
      <c r="H504" s="345" t="s">
        <v>1409</v>
      </c>
      <c r="I504" s="146" t="s">
        <v>1410</v>
      </c>
      <c r="J504" s="346">
        <v>41659</v>
      </c>
      <c r="K504" s="347">
        <v>6006000</v>
      </c>
      <c r="L504" s="100" t="s">
        <v>1312</v>
      </c>
      <c r="M504" s="100" t="s">
        <v>1313</v>
      </c>
      <c r="N504" s="100" t="s">
        <v>1314</v>
      </c>
      <c r="O504" s="100" t="s">
        <v>23</v>
      </c>
      <c r="P504" s="100" t="s">
        <v>24</v>
      </c>
      <c r="Q504" s="100" t="s">
        <v>5922</v>
      </c>
      <c r="R504" s="307">
        <v>34</v>
      </c>
    </row>
    <row r="505" spans="1:18" ht="146.25" x14ac:dyDescent="0.2">
      <c r="A505" s="109">
        <v>504</v>
      </c>
      <c r="B505" s="100" t="s">
        <v>1308</v>
      </c>
      <c r="C505" s="100">
        <v>891180084</v>
      </c>
      <c r="D505" s="100">
        <v>2</v>
      </c>
      <c r="E505" s="153" t="s">
        <v>1411</v>
      </c>
      <c r="F505" s="349">
        <v>79151857</v>
      </c>
      <c r="G505" s="100">
        <v>1</v>
      </c>
      <c r="H505" s="345" t="s">
        <v>1412</v>
      </c>
      <c r="I505" s="146" t="s">
        <v>1413</v>
      </c>
      <c r="J505" s="346">
        <v>41659</v>
      </c>
      <c r="K505" s="347">
        <v>4004000</v>
      </c>
      <c r="L505" s="100" t="s">
        <v>1312</v>
      </c>
      <c r="M505" s="100" t="s">
        <v>1313</v>
      </c>
      <c r="N505" s="100" t="s">
        <v>1314</v>
      </c>
      <c r="O505" s="100" t="s">
        <v>23</v>
      </c>
      <c r="P505" s="100" t="s">
        <v>24</v>
      </c>
      <c r="Q505" s="100" t="s">
        <v>5923</v>
      </c>
      <c r="R505" s="307">
        <v>35</v>
      </c>
    </row>
    <row r="506" spans="1:18" ht="202.5" x14ac:dyDescent="0.2">
      <c r="A506" s="109">
        <v>505</v>
      </c>
      <c r="B506" s="100" t="s">
        <v>1308</v>
      </c>
      <c r="C506" s="100">
        <v>891180084</v>
      </c>
      <c r="D506" s="100">
        <v>2</v>
      </c>
      <c r="E506" s="153" t="s">
        <v>1414</v>
      </c>
      <c r="F506" s="349">
        <v>52765535</v>
      </c>
      <c r="G506" s="100">
        <v>0</v>
      </c>
      <c r="H506" s="345" t="s">
        <v>1415</v>
      </c>
      <c r="I506" s="146" t="s">
        <v>1416</v>
      </c>
      <c r="J506" s="346">
        <v>41652</v>
      </c>
      <c r="K506" s="347">
        <v>6850000</v>
      </c>
      <c r="L506" s="100" t="s">
        <v>1312</v>
      </c>
      <c r="M506" s="100" t="s">
        <v>1313</v>
      </c>
      <c r="N506" s="100" t="s">
        <v>1314</v>
      </c>
      <c r="O506" s="100" t="s">
        <v>23</v>
      </c>
      <c r="P506" s="100" t="s">
        <v>24</v>
      </c>
      <c r="Q506" s="100" t="s">
        <v>5924</v>
      </c>
      <c r="R506" s="307">
        <v>36</v>
      </c>
    </row>
    <row r="507" spans="1:18" ht="135" x14ac:dyDescent="0.2">
      <c r="A507" s="109">
        <v>506</v>
      </c>
      <c r="B507" s="100" t="s">
        <v>1308</v>
      </c>
      <c r="C507" s="100">
        <v>891180084</v>
      </c>
      <c r="D507" s="100">
        <v>2</v>
      </c>
      <c r="E507" s="153" t="s">
        <v>1417</v>
      </c>
      <c r="F507" s="349">
        <v>16585482</v>
      </c>
      <c r="G507" s="100">
        <v>5</v>
      </c>
      <c r="H507" s="345" t="s">
        <v>1418</v>
      </c>
      <c r="I507" s="146" t="s">
        <v>1419</v>
      </c>
      <c r="J507" s="346">
        <v>41653</v>
      </c>
      <c r="K507" s="347">
        <v>3906624</v>
      </c>
      <c r="L507" s="100" t="s">
        <v>1312</v>
      </c>
      <c r="M507" s="100" t="s">
        <v>1313</v>
      </c>
      <c r="N507" s="100" t="s">
        <v>1314</v>
      </c>
      <c r="O507" s="100" t="s">
        <v>23</v>
      </c>
      <c r="P507" s="100" t="s">
        <v>24</v>
      </c>
      <c r="Q507" s="100" t="s">
        <v>5925</v>
      </c>
      <c r="R507" s="307">
        <v>37</v>
      </c>
    </row>
    <row r="508" spans="1:18" ht="191.25" x14ac:dyDescent="0.2">
      <c r="A508" s="109">
        <v>507</v>
      </c>
      <c r="B508" s="100" t="s">
        <v>1308</v>
      </c>
      <c r="C508" s="100">
        <v>891180084</v>
      </c>
      <c r="D508" s="100">
        <v>2</v>
      </c>
      <c r="E508" s="153" t="s">
        <v>1420</v>
      </c>
      <c r="F508" s="349">
        <v>17141212</v>
      </c>
      <c r="G508" s="100">
        <v>1</v>
      </c>
      <c r="H508" s="345" t="s">
        <v>1421</v>
      </c>
      <c r="I508" s="146" t="s">
        <v>1422</v>
      </c>
      <c r="J508" s="346">
        <v>41654</v>
      </c>
      <c r="K508" s="347">
        <v>3906624</v>
      </c>
      <c r="L508" s="100" t="s">
        <v>1312</v>
      </c>
      <c r="M508" s="100" t="s">
        <v>1313</v>
      </c>
      <c r="N508" s="100" t="s">
        <v>1314</v>
      </c>
      <c r="O508" s="100" t="s">
        <v>23</v>
      </c>
      <c r="P508" s="100" t="s">
        <v>24</v>
      </c>
      <c r="Q508" s="100" t="s">
        <v>5926</v>
      </c>
      <c r="R508" s="307">
        <v>38</v>
      </c>
    </row>
    <row r="509" spans="1:18" ht="191.25" x14ac:dyDescent="0.2">
      <c r="A509" s="109">
        <v>508</v>
      </c>
      <c r="B509" s="100" t="s">
        <v>1308</v>
      </c>
      <c r="C509" s="100">
        <v>891180084</v>
      </c>
      <c r="D509" s="100">
        <v>2</v>
      </c>
      <c r="E509" s="153" t="s">
        <v>1423</v>
      </c>
      <c r="F509" s="349">
        <v>31985131</v>
      </c>
      <c r="G509" s="100">
        <v>6</v>
      </c>
      <c r="H509" s="345" t="s">
        <v>1424</v>
      </c>
      <c r="I509" s="146" t="s">
        <v>1425</v>
      </c>
      <c r="J509" s="346">
        <v>41654</v>
      </c>
      <c r="K509" s="347">
        <v>3906624</v>
      </c>
      <c r="L509" s="100" t="s">
        <v>1312</v>
      </c>
      <c r="M509" s="100" t="s">
        <v>1313</v>
      </c>
      <c r="N509" s="100" t="s">
        <v>1314</v>
      </c>
      <c r="O509" s="100" t="s">
        <v>23</v>
      </c>
      <c r="P509" s="100" t="s">
        <v>24</v>
      </c>
      <c r="Q509" s="100" t="s">
        <v>5927</v>
      </c>
      <c r="R509" s="307">
        <v>39</v>
      </c>
    </row>
    <row r="510" spans="1:18" ht="191.25" x14ac:dyDescent="0.2">
      <c r="A510" s="109">
        <v>509</v>
      </c>
      <c r="B510" s="100" t="s">
        <v>1308</v>
      </c>
      <c r="C510" s="100">
        <v>891180084</v>
      </c>
      <c r="D510" s="100">
        <v>2</v>
      </c>
      <c r="E510" s="153" t="s">
        <v>1426</v>
      </c>
      <c r="F510" s="349">
        <v>14931673</v>
      </c>
      <c r="G510" s="100">
        <v>2</v>
      </c>
      <c r="H510" s="345" t="s">
        <v>1427</v>
      </c>
      <c r="I510" s="146" t="s">
        <v>1428</v>
      </c>
      <c r="J510" s="346">
        <v>41654</v>
      </c>
      <c r="K510" s="347">
        <v>5859936</v>
      </c>
      <c r="L510" s="100" t="s">
        <v>1312</v>
      </c>
      <c r="M510" s="100" t="s">
        <v>1313</v>
      </c>
      <c r="N510" s="100" t="s">
        <v>1314</v>
      </c>
      <c r="O510" s="100" t="s">
        <v>23</v>
      </c>
      <c r="P510" s="100" t="s">
        <v>24</v>
      </c>
      <c r="Q510" s="100" t="s">
        <v>5928</v>
      </c>
      <c r="R510" s="307">
        <v>40</v>
      </c>
    </row>
    <row r="511" spans="1:18" ht="225" x14ac:dyDescent="0.2">
      <c r="A511" s="109">
        <v>510</v>
      </c>
      <c r="B511" s="100" t="s">
        <v>1308</v>
      </c>
      <c r="C511" s="100">
        <v>891180084</v>
      </c>
      <c r="D511" s="100">
        <v>2</v>
      </c>
      <c r="E511" s="153" t="s">
        <v>1429</v>
      </c>
      <c r="F511" s="349">
        <v>38254536</v>
      </c>
      <c r="G511" s="100">
        <v>4</v>
      </c>
      <c r="H511" s="345" t="s">
        <v>1430</v>
      </c>
      <c r="I511" s="146" t="s">
        <v>1431</v>
      </c>
      <c r="J511" s="346">
        <v>41654</v>
      </c>
      <c r="K511" s="347">
        <v>3906624</v>
      </c>
      <c r="L511" s="100" t="s">
        <v>1312</v>
      </c>
      <c r="M511" s="100" t="s">
        <v>1313</v>
      </c>
      <c r="N511" s="100" t="s">
        <v>1314</v>
      </c>
      <c r="O511" s="100" t="s">
        <v>23</v>
      </c>
      <c r="P511" s="100" t="s">
        <v>24</v>
      </c>
      <c r="Q511" s="100" t="s">
        <v>5929</v>
      </c>
      <c r="R511" s="307">
        <v>41</v>
      </c>
    </row>
    <row r="512" spans="1:18" ht="225" x14ac:dyDescent="0.2">
      <c r="A512" s="109">
        <v>511</v>
      </c>
      <c r="B512" s="100" t="s">
        <v>1308</v>
      </c>
      <c r="C512" s="100">
        <v>891180084</v>
      </c>
      <c r="D512" s="100">
        <v>2</v>
      </c>
      <c r="E512" s="153" t="s">
        <v>1432</v>
      </c>
      <c r="F512" s="349">
        <v>79339704</v>
      </c>
      <c r="G512" s="100">
        <v>0</v>
      </c>
      <c r="H512" s="345" t="s">
        <v>1433</v>
      </c>
      <c r="I512" s="146" t="s">
        <v>1434</v>
      </c>
      <c r="J512" s="346">
        <v>41654</v>
      </c>
      <c r="K512" s="347">
        <v>3906624</v>
      </c>
      <c r="L512" s="100" t="s">
        <v>1312</v>
      </c>
      <c r="M512" s="100" t="s">
        <v>1313</v>
      </c>
      <c r="N512" s="100" t="s">
        <v>1314</v>
      </c>
      <c r="O512" s="100" t="s">
        <v>23</v>
      </c>
      <c r="P512" s="100" t="s">
        <v>24</v>
      </c>
      <c r="Q512" s="100" t="s">
        <v>5930</v>
      </c>
      <c r="R512" s="307">
        <v>42</v>
      </c>
    </row>
    <row r="513" spans="1:18" ht="157.5" x14ac:dyDescent="0.2">
      <c r="A513" s="109">
        <v>512</v>
      </c>
      <c r="B513" s="100" t="s">
        <v>1308</v>
      </c>
      <c r="C513" s="100">
        <v>891180084</v>
      </c>
      <c r="D513" s="100">
        <v>2</v>
      </c>
      <c r="E513" s="153" t="s">
        <v>1435</v>
      </c>
      <c r="F513" s="349">
        <v>36067387</v>
      </c>
      <c r="G513" s="100">
        <v>4</v>
      </c>
      <c r="H513" s="345" t="s">
        <v>1436</v>
      </c>
      <c r="I513" s="146" t="s">
        <v>1437</v>
      </c>
      <c r="J513" s="346">
        <v>41652</v>
      </c>
      <c r="K513" s="347">
        <v>7850000</v>
      </c>
      <c r="L513" s="100" t="s">
        <v>1312</v>
      </c>
      <c r="M513" s="100" t="s">
        <v>1313</v>
      </c>
      <c r="N513" s="100" t="s">
        <v>1314</v>
      </c>
      <c r="O513" s="100" t="s">
        <v>23</v>
      </c>
      <c r="P513" s="100" t="s">
        <v>24</v>
      </c>
      <c r="Q513" s="100" t="s">
        <v>5931</v>
      </c>
      <c r="R513" s="307">
        <v>43</v>
      </c>
    </row>
    <row r="514" spans="1:18" ht="157.5" x14ac:dyDescent="0.2">
      <c r="A514" s="109">
        <v>513</v>
      </c>
      <c r="B514" s="100" t="s">
        <v>1308</v>
      </c>
      <c r="C514" s="100">
        <v>891180084</v>
      </c>
      <c r="D514" s="100">
        <v>2</v>
      </c>
      <c r="E514" s="153" t="s">
        <v>1438</v>
      </c>
      <c r="F514" s="349">
        <v>14225040</v>
      </c>
      <c r="G514" s="100">
        <v>2</v>
      </c>
      <c r="H514" s="345" t="s">
        <v>1439</v>
      </c>
      <c r="I514" s="146" t="s">
        <v>1440</v>
      </c>
      <c r="J514" s="346">
        <v>41656</v>
      </c>
      <c r="K514" s="347">
        <v>3763260</v>
      </c>
      <c r="L514" s="100" t="s">
        <v>1312</v>
      </c>
      <c r="M514" s="100" t="s">
        <v>1313</v>
      </c>
      <c r="N514" s="100" t="s">
        <v>1314</v>
      </c>
      <c r="O514" s="100" t="s">
        <v>23</v>
      </c>
      <c r="P514" s="100" t="s">
        <v>24</v>
      </c>
      <c r="Q514" s="100" t="s">
        <v>5932</v>
      </c>
      <c r="R514" s="307">
        <v>44</v>
      </c>
    </row>
    <row r="515" spans="1:18" ht="123.75" x14ac:dyDescent="0.2">
      <c r="A515" s="109">
        <v>514</v>
      </c>
      <c r="B515" s="100" t="s">
        <v>1308</v>
      </c>
      <c r="C515" s="100">
        <v>891180084</v>
      </c>
      <c r="D515" s="100">
        <v>2</v>
      </c>
      <c r="E515" s="153" t="s">
        <v>1441</v>
      </c>
      <c r="F515" s="349">
        <v>13834999</v>
      </c>
      <c r="G515" s="100">
        <v>9</v>
      </c>
      <c r="H515" s="345" t="s">
        <v>1442</v>
      </c>
      <c r="I515" s="146" t="s">
        <v>1443</v>
      </c>
      <c r="J515" s="346">
        <v>41656</v>
      </c>
      <c r="K515" s="347">
        <v>3662460</v>
      </c>
      <c r="L515" s="100" t="s">
        <v>1312</v>
      </c>
      <c r="M515" s="100" t="s">
        <v>1313</v>
      </c>
      <c r="N515" s="100" t="s">
        <v>1314</v>
      </c>
      <c r="O515" s="100" t="s">
        <v>23</v>
      </c>
      <c r="P515" s="100" t="s">
        <v>24</v>
      </c>
      <c r="Q515" s="100" t="s">
        <v>5933</v>
      </c>
      <c r="R515" s="307">
        <v>45</v>
      </c>
    </row>
    <row r="516" spans="1:18" ht="202.5" x14ac:dyDescent="0.2">
      <c r="A516" s="109">
        <v>515</v>
      </c>
      <c r="B516" s="100" t="s">
        <v>1308</v>
      </c>
      <c r="C516" s="100">
        <v>891180084</v>
      </c>
      <c r="D516" s="100">
        <v>2</v>
      </c>
      <c r="E516" s="153" t="s">
        <v>1368</v>
      </c>
      <c r="F516" s="349">
        <v>16583292</v>
      </c>
      <c r="G516" s="100">
        <v>3</v>
      </c>
      <c r="H516" s="345" t="s">
        <v>1444</v>
      </c>
      <c r="I516" s="146" t="s">
        <v>1445</v>
      </c>
      <c r="J516" s="346">
        <v>41656</v>
      </c>
      <c r="K516" s="347">
        <v>5644890</v>
      </c>
      <c r="L516" s="100" t="s">
        <v>1312</v>
      </c>
      <c r="M516" s="100" t="s">
        <v>1313</v>
      </c>
      <c r="N516" s="100" t="s">
        <v>1314</v>
      </c>
      <c r="O516" s="100" t="s">
        <v>23</v>
      </c>
      <c r="P516" s="100" t="s">
        <v>24</v>
      </c>
      <c r="Q516" s="100" t="s">
        <v>5934</v>
      </c>
      <c r="R516" s="307">
        <v>46</v>
      </c>
    </row>
    <row r="517" spans="1:18" ht="157.5" x14ac:dyDescent="0.2">
      <c r="A517" s="109">
        <v>516</v>
      </c>
      <c r="B517" s="100" t="s">
        <v>1308</v>
      </c>
      <c r="C517" s="100">
        <v>891180084</v>
      </c>
      <c r="D517" s="100">
        <v>2</v>
      </c>
      <c r="E517" s="153" t="s">
        <v>1438</v>
      </c>
      <c r="F517" s="349">
        <v>14225040</v>
      </c>
      <c r="G517" s="100">
        <v>2</v>
      </c>
      <c r="H517" s="345" t="s">
        <v>1446</v>
      </c>
      <c r="I517" s="146" t="s">
        <v>1447</v>
      </c>
      <c r="J517" s="346">
        <v>41656</v>
      </c>
      <c r="K517" s="347">
        <v>3763260</v>
      </c>
      <c r="L517" s="100" t="s">
        <v>1312</v>
      </c>
      <c r="M517" s="100" t="s">
        <v>1313</v>
      </c>
      <c r="N517" s="100" t="s">
        <v>1314</v>
      </c>
      <c r="O517" s="100" t="s">
        <v>23</v>
      </c>
      <c r="P517" s="100" t="s">
        <v>24</v>
      </c>
      <c r="Q517" s="100" t="s">
        <v>5935</v>
      </c>
      <c r="R517" s="307">
        <v>47</v>
      </c>
    </row>
    <row r="518" spans="1:18" ht="135" x14ac:dyDescent="0.2">
      <c r="A518" s="109">
        <v>517</v>
      </c>
      <c r="B518" s="100" t="s">
        <v>1308</v>
      </c>
      <c r="C518" s="100">
        <v>891180084</v>
      </c>
      <c r="D518" s="100">
        <v>2</v>
      </c>
      <c r="E518" s="153" t="s">
        <v>1441</v>
      </c>
      <c r="F518" s="349">
        <v>13834999</v>
      </c>
      <c r="G518" s="100">
        <v>9</v>
      </c>
      <c r="H518" s="345" t="s">
        <v>1448</v>
      </c>
      <c r="I518" s="146" t="s">
        <v>1449</v>
      </c>
      <c r="J518" s="346">
        <v>41656</v>
      </c>
      <c r="K518" s="347">
        <v>3662460</v>
      </c>
      <c r="L518" s="100" t="s">
        <v>1312</v>
      </c>
      <c r="M518" s="100" t="s">
        <v>1313</v>
      </c>
      <c r="N518" s="100" t="s">
        <v>1314</v>
      </c>
      <c r="O518" s="100" t="s">
        <v>23</v>
      </c>
      <c r="P518" s="100" t="s">
        <v>24</v>
      </c>
      <c r="Q518" s="100" t="s">
        <v>5936</v>
      </c>
      <c r="R518" s="307">
        <v>48</v>
      </c>
    </row>
    <row r="519" spans="1:18" ht="202.5" x14ac:dyDescent="0.2">
      <c r="A519" s="109">
        <v>518</v>
      </c>
      <c r="B519" s="100" t="s">
        <v>1308</v>
      </c>
      <c r="C519" s="100">
        <v>891180084</v>
      </c>
      <c r="D519" s="100">
        <v>2</v>
      </c>
      <c r="E519" s="153" t="s">
        <v>1368</v>
      </c>
      <c r="F519" s="349">
        <v>16583292</v>
      </c>
      <c r="G519" s="100">
        <v>3</v>
      </c>
      <c r="H519" s="345" t="s">
        <v>1450</v>
      </c>
      <c r="I519" s="146" t="s">
        <v>1451</v>
      </c>
      <c r="J519" s="346">
        <v>41656</v>
      </c>
      <c r="K519" s="347">
        <v>5644890</v>
      </c>
      <c r="L519" s="100" t="s">
        <v>1312</v>
      </c>
      <c r="M519" s="100" t="s">
        <v>1313</v>
      </c>
      <c r="N519" s="100" t="s">
        <v>1314</v>
      </c>
      <c r="O519" s="100" t="s">
        <v>23</v>
      </c>
      <c r="P519" s="100" t="s">
        <v>24</v>
      </c>
      <c r="Q519" s="100" t="s">
        <v>5937</v>
      </c>
      <c r="R519" s="307">
        <v>49</v>
      </c>
    </row>
    <row r="520" spans="1:18" ht="123.75" x14ac:dyDescent="0.2">
      <c r="A520" s="109">
        <v>519</v>
      </c>
      <c r="B520" s="100" t="s">
        <v>1308</v>
      </c>
      <c r="C520" s="100">
        <v>891180084</v>
      </c>
      <c r="D520" s="100">
        <v>2</v>
      </c>
      <c r="E520" s="153" t="s">
        <v>1452</v>
      </c>
      <c r="F520" s="349">
        <v>1075245370</v>
      </c>
      <c r="G520" s="100">
        <v>6</v>
      </c>
      <c r="H520" s="345" t="s">
        <v>1453</v>
      </c>
      <c r="I520" s="146" t="s">
        <v>1454</v>
      </c>
      <c r="J520" s="346">
        <v>41663</v>
      </c>
      <c r="K520" s="347">
        <v>6000000</v>
      </c>
      <c r="L520" s="100" t="s">
        <v>1312</v>
      </c>
      <c r="M520" s="100" t="s">
        <v>1313</v>
      </c>
      <c r="N520" s="100" t="s">
        <v>1314</v>
      </c>
      <c r="O520" s="100" t="s">
        <v>23</v>
      </c>
      <c r="P520" s="100" t="s">
        <v>24</v>
      </c>
      <c r="Q520" s="100" t="s">
        <v>5938</v>
      </c>
      <c r="R520" s="307">
        <v>50</v>
      </c>
    </row>
    <row r="521" spans="1:18" ht="191.25" x14ac:dyDescent="0.2">
      <c r="A521" s="109">
        <v>520</v>
      </c>
      <c r="B521" s="100" t="s">
        <v>1308</v>
      </c>
      <c r="C521" s="100">
        <v>891180084</v>
      </c>
      <c r="D521" s="100">
        <v>2</v>
      </c>
      <c r="E521" s="153" t="s">
        <v>1309</v>
      </c>
      <c r="F521" s="344">
        <v>19273863</v>
      </c>
      <c r="G521" s="100">
        <v>1</v>
      </c>
      <c r="H521" s="345" t="s">
        <v>1455</v>
      </c>
      <c r="I521" s="146" t="s">
        <v>1456</v>
      </c>
      <c r="J521" s="346">
        <v>41814</v>
      </c>
      <c r="K521" s="347">
        <v>12466667</v>
      </c>
      <c r="L521" s="100" t="s">
        <v>1312</v>
      </c>
      <c r="M521" s="100" t="s">
        <v>1313</v>
      </c>
      <c r="N521" s="100" t="s">
        <v>1314</v>
      </c>
      <c r="O521" s="100" t="s">
        <v>23</v>
      </c>
      <c r="P521" s="100" t="s">
        <v>24</v>
      </c>
      <c r="Q521" s="148" t="s">
        <v>5939</v>
      </c>
      <c r="R521" s="307">
        <v>51</v>
      </c>
    </row>
    <row r="522" spans="1:18" ht="135" x14ac:dyDescent="0.2">
      <c r="A522" s="109">
        <v>521</v>
      </c>
      <c r="B522" s="100" t="s">
        <v>1308</v>
      </c>
      <c r="C522" s="100">
        <v>891180084</v>
      </c>
      <c r="D522" s="100">
        <v>2</v>
      </c>
      <c r="E522" s="153" t="s">
        <v>1319</v>
      </c>
      <c r="F522" s="344">
        <v>1082156241</v>
      </c>
      <c r="G522" s="100">
        <v>8</v>
      </c>
      <c r="H522" s="345" t="s">
        <v>1457</v>
      </c>
      <c r="I522" s="146" t="s">
        <v>1458</v>
      </c>
      <c r="J522" s="346">
        <v>41823</v>
      </c>
      <c r="K522" s="347">
        <v>4632506</v>
      </c>
      <c r="L522" s="100" t="s">
        <v>1312</v>
      </c>
      <c r="M522" s="100" t="s">
        <v>1313</v>
      </c>
      <c r="N522" s="100" t="s">
        <v>1314</v>
      </c>
      <c r="O522" s="100" t="s">
        <v>23</v>
      </c>
      <c r="P522" s="100" t="s">
        <v>24</v>
      </c>
      <c r="Q522" s="148" t="s">
        <v>5940</v>
      </c>
      <c r="R522" s="307">
        <v>52</v>
      </c>
    </row>
    <row r="523" spans="1:18" ht="90" x14ac:dyDescent="0.2">
      <c r="A523" s="109">
        <v>522</v>
      </c>
      <c r="B523" s="100" t="s">
        <v>1308</v>
      </c>
      <c r="C523" s="100">
        <v>891180084</v>
      </c>
      <c r="D523" s="100">
        <v>2</v>
      </c>
      <c r="E523" s="153" t="s">
        <v>1322</v>
      </c>
      <c r="F523" s="344">
        <v>55153933</v>
      </c>
      <c r="G523" s="100">
        <v>3</v>
      </c>
      <c r="H523" s="345" t="s">
        <v>1459</v>
      </c>
      <c r="I523" s="146" t="s">
        <v>1460</v>
      </c>
      <c r="J523" s="346">
        <v>41823</v>
      </c>
      <c r="K523" s="347">
        <v>2933774</v>
      </c>
      <c r="L523" s="100" t="s">
        <v>1312</v>
      </c>
      <c r="M523" s="100" t="s">
        <v>1313</v>
      </c>
      <c r="N523" s="100" t="s">
        <v>1314</v>
      </c>
      <c r="O523" s="100" t="s">
        <v>23</v>
      </c>
      <c r="P523" s="100" t="s">
        <v>24</v>
      </c>
      <c r="Q523" s="148" t="s">
        <v>5893</v>
      </c>
      <c r="R523" s="307">
        <v>53</v>
      </c>
    </row>
    <row r="524" spans="1:18" ht="135" x14ac:dyDescent="0.2">
      <c r="A524" s="109">
        <v>523</v>
      </c>
      <c r="B524" s="100" t="s">
        <v>1308</v>
      </c>
      <c r="C524" s="100">
        <v>891180084</v>
      </c>
      <c r="D524" s="100">
        <v>2</v>
      </c>
      <c r="E524" s="153" t="s">
        <v>1325</v>
      </c>
      <c r="F524" s="344">
        <v>1075263656</v>
      </c>
      <c r="G524" s="100">
        <v>3</v>
      </c>
      <c r="H524" s="345" t="s">
        <v>1461</v>
      </c>
      <c r="I524" s="146" t="s">
        <v>1462</v>
      </c>
      <c r="J524" s="346">
        <v>41823</v>
      </c>
      <c r="K524" s="347">
        <v>6875000</v>
      </c>
      <c r="L524" s="100" t="s">
        <v>1312</v>
      </c>
      <c r="M524" s="100" t="s">
        <v>1313</v>
      </c>
      <c r="N524" s="100" t="s">
        <v>1314</v>
      </c>
      <c r="O524" s="100" t="s">
        <v>23</v>
      </c>
      <c r="P524" s="100" t="s">
        <v>24</v>
      </c>
      <c r="Q524" s="148" t="s">
        <v>5894</v>
      </c>
      <c r="R524" s="307">
        <v>54</v>
      </c>
    </row>
    <row r="525" spans="1:18" ht="168.75" x14ac:dyDescent="0.2">
      <c r="A525" s="109">
        <v>524</v>
      </c>
      <c r="B525" s="100" t="s">
        <v>1308</v>
      </c>
      <c r="C525" s="100">
        <v>891180084</v>
      </c>
      <c r="D525" s="100">
        <v>2</v>
      </c>
      <c r="E525" s="153" t="s">
        <v>1319</v>
      </c>
      <c r="F525" s="344">
        <v>1082156241</v>
      </c>
      <c r="G525" s="100">
        <v>8</v>
      </c>
      <c r="H525" s="345" t="s">
        <v>1463</v>
      </c>
      <c r="I525" s="146" t="s">
        <v>1464</v>
      </c>
      <c r="J525" s="346">
        <v>41823</v>
      </c>
      <c r="K525" s="347">
        <v>2000000</v>
      </c>
      <c r="L525" s="100" t="s">
        <v>1118</v>
      </c>
      <c r="M525" s="100" t="s">
        <v>1313</v>
      </c>
      <c r="N525" s="100" t="s">
        <v>1314</v>
      </c>
      <c r="O525" s="100" t="s">
        <v>23</v>
      </c>
      <c r="P525" s="100" t="s">
        <v>24</v>
      </c>
      <c r="Q525" s="148" t="s">
        <v>5941</v>
      </c>
      <c r="R525" s="307">
        <v>55</v>
      </c>
    </row>
    <row r="526" spans="1:18" ht="225" x14ac:dyDescent="0.2">
      <c r="A526" s="109">
        <v>525</v>
      </c>
      <c r="B526" s="100" t="s">
        <v>1308</v>
      </c>
      <c r="C526" s="100">
        <v>891180084</v>
      </c>
      <c r="D526" s="100">
        <v>2</v>
      </c>
      <c r="E526" s="153" t="s">
        <v>1465</v>
      </c>
      <c r="F526" s="352">
        <v>900621681</v>
      </c>
      <c r="G526" s="100">
        <v>5</v>
      </c>
      <c r="H526" s="345" t="s">
        <v>1466</v>
      </c>
      <c r="I526" s="146" t="s">
        <v>1467</v>
      </c>
      <c r="J526" s="346">
        <v>41827</v>
      </c>
      <c r="K526" s="347">
        <v>5405922</v>
      </c>
      <c r="L526" s="100" t="s">
        <v>1318</v>
      </c>
      <c r="M526" s="100" t="s">
        <v>1313</v>
      </c>
      <c r="N526" s="100" t="s">
        <v>1314</v>
      </c>
      <c r="O526" s="100" t="s">
        <v>23</v>
      </c>
      <c r="P526" s="100" t="s">
        <v>24</v>
      </c>
      <c r="Q526" s="148" t="s">
        <v>5942</v>
      </c>
      <c r="R526" s="307">
        <v>56</v>
      </c>
    </row>
    <row r="527" spans="1:18" ht="225" x14ac:dyDescent="0.2">
      <c r="A527" s="109">
        <v>526</v>
      </c>
      <c r="B527" s="100" t="s">
        <v>1308</v>
      </c>
      <c r="C527" s="100">
        <v>891180084</v>
      </c>
      <c r="D527" s="100">
        <v>2</v>
      </c>
      <c r="E527" s="153" t="s">
        <v>1331</v>
      </c>
      <c r="F527" s="344">
        <v>900513088</v>
      </c>
      <c r="G527" s="100">
        <v>4</v>
      </c>
      <c r="H527" s="345" t="s">
        <v>1468</v>
      </c>
      <c r="I527" s="146" t="s">
        <v>1333</v>
      </c>
      <c r="J527" s="346">
        <v>41828</v>
      </c>
      <c r="K527" s="347">
        <v>22284300</v>
      </c>
      <c r="L527" s="100" t="s">
        <v>1318</v>
      </c>
      <c r="M527" s="100" t="s">
        <v>1313</v>
      </c>
      <c r="N527" s="100" t="s">
        <v>1314</v>
      </c>
      <c r="O527" s="100" t="s">
        <v>23</v>
      </c>
      <c r="P527" s="100" t="s">
        <v>24</v>
      </c>
      <c r="Q527" s="148" t="s">
        <v>5943</v>
      </c>
      <c r="R527" s="307">
        <v>57</v>
      </c>
    </row>
    <row r="528" spans="1:18" ht="225" x14ac:dyDescent="0.2">
      <c r="A528" s="109">
        <v>527</v>
      </c>
      <c r="B528" s="100" t="s">
        <v>1308</v>
      </c>
      <c r="C528" s="100">
        <v>891180084</v>
      </c>
      <c r="D528" s="100">
        <v>2</v>
      </c>
      <c r="E528" s="153" t="s">
        <v>1339</v>
      </c>
      <c r="F528" s="349">
        <v>51580461</v>
      </c>
      <c r="G528" s="100">
        <v>5</v>
      </c>
      <c r="H528" s="345" t="s">
        <v>1469</v>
      </c>
      <c r="I528" s="146" t="s">
        <v>1470</v>
      </c>
      <c r="J528" s="346">
        <v>41829</v>
      </c>
      <c r="K528" s="347">
        <v>9137912</v>
      </c>
      <c r="L528" s="100" t="s">
        <v>1318</v>
      </c>
      <c r="M528" s="100" t="s">
        <v>1313</v>
      </c>
      <c r="N528" s="100" t="s">
        <v>1314</v>
      </c>
      <c r="O528" s="100" t="s">
        <v>23</v>
      </c>
      <c r="P528" s="100" t="s">
        <v>24</v>
      </c>
      <c r="Q528" s="148" t="s">
        <v>5944</v>
      </c>
      <c r="R528" s="307">
        <v>58</v>
      </c>
    </row>
    <row r="529" spans="1:18" ht="123.75" x14ac:dyDescent="0.2">
      <c r="A529" s="109">
        <v>528</v>
      </c>
      <c r="B529" s="100" t="s">
        <v>1308</v>
      </c>
      <c r="C529" s="100">
        <v>891180084</v>
      </c>
      <c r="D529" s="100">
        <v>2</v>
      </c>
      <c r="E529" s="153" t="s">
        <v>1471</v>
      </c>
      <c r="F529" s="352">
        <v>1075237797</v>
      </c>
      <c r="G529" s="100">
        <v>3</v>
      </c>
      <c r="H529" s="345" t="s">
        <v>1472</v>
      </c>
      <c r="I529" s="146" t="s">
        <v>1473</v>
      </c>
      <c r="J529" s="346">
        <v>41828</v>
      </c>
      <c r="K529" s="347">
        <v>1371428</v>
      </c>
      <c r="L529" s="100" t="s">
        <v>1312</v>
      </c>
      <c r="M529" s="100" t="s">
        <v>1313</v>
      </c>
      <c r="N529" s="100" t="s">
        <v>1314</v>
      </c>
      <c r="O529" s="100" t="s">
        <v>23</v>
      </c>
      <c r="P529" s="100" t="s">
        <v>24</v>
      </c>
      <c r="Q529" s="148" t="s">
        <v>5945</v>
      </c>
      <c r="R529" s="307">
        <v>59</v>
      </c>
    </row>
    <row r="530" spans="1:18" ht="168.75" x14ac:dyDescent="0.2">
      <c r="A530" s="109">
        <v>529</v>
      </c>
      <c r="B530" s="100" t="s">
        <v>1308</v>
      </c>
      <c r="C530" s="100">
        <v>891180084</v>
      </c>
      <c r="D530" s="100">
        <v>2</v>
      </c>
      <c r="E530" s="153" t="s">
        <v>1474</v>
      </c>
      <c r="F530" s="352">
        <v>17192032</v>
      </c>
      <c r="G530" s="100">
        <v>0</v>
      </c>
      <c r="H530" s="345" t="s">
        <v>1475</v>
      </c>
      <c r="I530" s="146" t="s">
        <v>1476</v>
      </c>
      <c r="J530" s="346">
        <v>41830</v>
      </c>
      <c r="K530" s="347">
        <v>2000000</v>
      </c>
      <c r="L530" s="100" t="s">
        <v>1118</v>
      </c>
      <c r="M530" s="100" t="s">
        <v>1313</v>
      </c>
      <c r="N530" s="100" t="s">
        <v>1314</v>
      </c>
      <c r="O530" s="100" t="s">
        <v>23</v>
      </c>
      <c r="P530" s="100" t="s">
        <v>24</v>
      </c>
      <c r="Q530" s="148" t="s">
        <v>5946</v>
      </c>
      <c r="R530" s="307">
        <v>60</v>
      </c>
    </row>
    <row r="531" spans="1:18" ht="225" x14ac:dyDescent="0.2">
      <c r="A531" s="109">
        <v>530</v>
      </c>
      <c r="B531" s="100" t="s">
        <v>1308</v>
      </c>
      <c r="C531" s="100">
        <v>891180084</v>
      </c>
      <c r="D531" s="100">
        <v>2</v>
      </c>
      <c r="E531" s="153" t="s">
        <v>1315</v>
      </c>
      <c r="F531" s="344">
        <v>55173787</v>
      </c>
      <c r="G531" s="100">
        <v>1</v>
      </c>
      <c r="H531" s="345" t="s">
        <v>1477</v>
      </c>
      <c r="I531" s="146" t="s">
        <v>1478</v>
      </c>
      <c r="J531" s="346">
        <v>41832</v>
      </c>
      <c r="K531" s="347">
        <v>5431100</v>
      </c>
      <c r="L531" s="100" t="s">
        <v>1318</v>
      </c>
      <c r="M531" s="100" t="s">
        <v>1313</v>
      </c>
      <c r="N531" s="100" t="s">
        <v>1314</v>
      </c>
      <c r="O531" s="100" t="s">
        <v>23</v>
      </c>
      <c r="P531" s="100" t="s">
        <v>24</v>
      </c>
      <c r="Q531" s="148" t="s">
        <v>5947</v>
      </c>
      <c r="R531" s="307">
        <v>61</v>
      </c>
    </row>
    <row r="532" spans="1:18" ht="191.25" x14ac:dyDescent="0.2">
      <c r="A532" s="109">
        <v>531</v>
      </c>
      <c r="B532" s="100" t="s">
        <v>1308</v>
      </c>
      <c r="C532" s="100">
        <v>891180084</v>
      </c>
      <c r="D532" s="100">
        <v>2</v>
      </c>
      <c r="E532" s="153" t="s">
        <v>1479</v>
      </c>
      <c r="F532" s="352">
        <v>7709018</v>
      </c>
      <c r="G532" s="100">
        <v>2</v>
      </c>
      <c r="H532" s="345" t="s">
        <v>1480</v>
      </c>
      <c r="I532" s="146" t="s">
        <v>1481</v>
      </c>
      <c r="J532" s="346">
        <v>41831</v>
      </c>
      <c r="K532" s="347">
        <v>1344000</v>
      </c>
      <c r="L532" s="100" t="s">
        <v>1118</v>
      </c>
      <c r="M532" s="100" t="s">
        <v>1313</v>
      </c>
      <c r="N532" s="100" t="s">
        <v>1314</v>
      </c>
      <c r="O532" s="100" t="s">
        <v>23</v>
      </c>
      <c r="P532" s="100" t="s">
        <v>1482</v>
      </c>
      <c r="Q532" s="148" t="s">
        <v>5948</v>
      </c>
      <c r="R532" s="307">
        <v>62</v>
      </c>
    </row>
    <row r="533" spans="1:18" ht="213.75" x14ac:dyDescent="0.2">
      <c r="A533" s="109">
        <v>532</v>
      </c>
      <c r="B533" s="100" t="s">
        <v>1308</v>
      </c>
      <c r="C533" s="100">
        <v>891180084</v>
      </c>
      <c r="D533" s="100">
        <v>2</v>
      </c>
      <c r="E533" s="153" t="s">
        <v>1483</v>
      </c>
      <c r="F533" s="352">
        <v>12136029</v>
      </c>
      <c r="G533" s="100">
        <v>1</v>
      </c>
      <c r="H533" s="345" t="s">
        <v>1484</v>
      </c>
      <c r="I533" s="146" t="s">
        <v>1485</v>
      </c>
      <c r="J533" s="346">
        <v>41843</v>
      </c>
      <c r="K533" s="347">
        <v>2664000</v>
      </c>
      <c r="L533" s="100" t="s">
        <v>1318</v>
      </c>
      <c r="M533" s="100" t="s">
        <v>1313</v>
      </c>
      <c r="N533" s="100" t="s">
        <v>1314</v>
      </c>
      <c r="O533" s="100" t="s">
        <v>23</v>
      </c>
      <c r="P533" s="100" t="s">
        <v>24</v>
      </c>
      <c r="Q533" s="148" t="s">
        <v>5949</v>
      </c>
      <c r="R533" s="307">
        <v>63</v>
      </c>
    </row>
    <row r="534" spans="1:18" ht="123.75" x14ac:dyDescent="0.2">
      <c r="A534" s="109">
        <v>533</v>
      </c>
      <c r="B534" s="100" t="s">
        <v>1308</v>
      </c>
      <c r="C534" s="100">
        <v>891180084</v>
      </c>
      <c r="D534" s="100">
        <v>2</v>
      </c>
      <c r="E534" s="153" t="s">
        <v>1336</v>
      </c>
      <c r="F534" s="344">
        <v>36183257</v>
      </c>
      <c r="G534" s="100">
        <v>1</v>
      </c>
      <c r="H534" s="350" t="s">
        <v>1486</v>
      </c>
      <c r="I534" s="146" t="s">
        <v>1487</v>
      </c>
      <c r="J534" s="346">
        <v>41844</v>
      </c>
      <c r="K534" s="348">
        <v>2099747</v>
      </c>
      <c r="L534" s="100" t="s">
        <v>1318</v>
      </c>
      <c r="M534" s="100" t="s">
        <v>1313</v>
      </c>
      <c r="N534" s="100" t="s">
        <v>1314</v>
      </c>
      <c r="O534" s="100" t="s">
        <v>23</v>
      </c>
      <c r="P534" s="100" t="s">
        <v>24</v>
      </c>
      <c r="Q534" s="148" t="s">
        <v>5950</v>
      </c>
      <c r="R534" s="307">
        <v>64</v>
      </c>
    </row>
    <row r="535" spans="1:18" ht="101.25" x14ac:dyDescent="0.2">
      <c r="A535" s="109">
        <v>534</v>
      </c>
      <c r="B535" s="100" t="s">
        <v>1308</v>
      </c>
      <c r="C535" s="100">
        <v>891180084</v>
      </c>
      <c r="D535" s="100">
        <v>2</v>
      </c>
      <c r="E535" s="153" t="s">
        <v>1348</v>
      </c>
      <c r="F535" s="349">
        <v>7694101</v>
      </c>
      <c r="G535" s="100">
        <v>9</v>
      </c>
      <c r="H535" s="345" t="s">
        <v>1488</v>
      </c>
      <c r="I535" s="146" t="s">
        <v>1489</v>
      </c>
      <c r="J535" s="346">
        <v>41848</v>
      </c>
      <c r="K535" s="348">
        <v>510400</v>
      </c>
      <c r="L535" s="100" t="s">
        <v>1318</v>
      </c>
      <c r="M535" s="100" t="s">
        <v>1313</v>
      </c>
      <c r="N535" s="100" t="s">
        <v>1314</v>
      </c>
      <c r="O535" s="100" t="s">
        <v>23</v>
      </c>
      <c r="P535" s="100" t="s">
        <v>24</v>
      </c>
      <c r="Q535" s="148" t="s">
        <v>5902</v>
      </c>
      <c r="R535" s="307">
        <v>65</v>
      </c>
    </row>
    <row r="536" spans="1:18" ht="225" x14ac:dyDescent="0.2">
      <c r="A536" s="109">
        <v>535</v>
      </c>
      <c r="B536" s="100" t="s">
        <v>1308</v>
      </c>
      <c r="C536" s="100">
        <v>891180084</v>
      </c>
      <c r="D536" s="100">
        <v>2</v>
      </c>
      <c r="E536" s="153" t="s">
        <v>1490</v>
      </c>
      <c r="F536" s="344">
        <v>7708523</v>
      </c>
      <c r="G536" s="100">
        <v>6</v>
      </c>
      <c r="H536" s="345" t="s">
        <v>1491</v>
      </c>
      <c r="I536" s="146" t="s">
        <v>1492</v>
      </c>
      <c r="J536" s="346">
        <v>41848</v>
      </c>
      <c r="K536" s="347">
        <v>3295000</v>
      </c>
      <c r="L536" s="100" t="s">
        <v>1318</v>
      </c>
      <c r="M536" s="100" t="s">
        <v>1313</v>
      </c>
      <c r="N536" s="100" t="s">
        <v>1314</v>
      </c>
      <c r="O536" s="100" t="s">
        <v>23</v>
      </c>
      <c r="P536" s="100" t="s">
        <v>24</v>
      </c>
      <c r="Q536" s="148" t="s">
        <v>5951</v>
      </c>
      <c r="R536" s="307">
        <v>66</v>
      </c>
    </row>
    <row r="537" spans="1:18" ht="168.75" x14ac:dyDescent="0.2">
      <c r="A537" s="109">
        <v>536</v>
      </c>
      <c r="B537" s="100" t="s">
        <v>1308</v>
      </c>
      <c r="C537" s="100">
        <v>891180084</v>
      </c>
      <c r="D537" s="100">
        <v>2</v>
      </c>
      <c r="E537" s="153" t="s">
        <v>1493</v>
      </c>
      <c r="F537" s="344">
        <v>26428435</v>
      </c>
      <c r="G537" s="100">
        <v>3</v>
      </c>
      <c r="H537" s="345" t="s">
        <v>1494</v>
      </c>
      <c r="I537" s="146" t="s">
        <v>1495</v>
      </c>
      <c r="J537" s="346">
        <v>41850</v>
      </c>
      <c r="K537" s="347">
        <v>930800</v>
      </c>
      <c r="L537" s="100" t="s">
        <v>1118</v>
      </c>
      <c r="M537" s="100" t="s">
        <v>1313</v>
      </c>
      <c r="N537" s="100" t="s">
        <v>1314</v>
      </c>
      <c r="O537" s="100" t="s">
        <v>23</v>
      </c>
      <c r="P537" s="100" t="s">
        <v>24</v>
      </c>
      <c r="Q537" s="148" t="s">
        <v>5952</v>
      </c>
      <c r="R537" s="307">
        <v>67</v>
      </c>
    </row>
    <row r="538" spans="1:18" ht="101.25" x14ac:dyDescent="0.2">
      <c r="A538" s="109">
        <v>537</v>
      </c>
      <c r="B538" s="100" t="s">
        <v>1308</v>
      </c>
      <c r="C538" s="100">
        <v>891180084</v>
      </c>
      <c r="D538" s="100">
        <v>2</v>
      </c>
      <c r="E538" s="153" t="s">
        <v>1496</v>
      </c>
      <c r="F538" s="352">
        <v>26592698</v>
      </c>
      <c r="G538" s="100">
        <v>4</v>
      </c>
      <c r="H538" s="345" t="s">
        <v>1497</v>
      </c>
      <c r="I538" s="146" t="s">
        <v>1498</v>
      </c>
      <c r="J538" s="346">
        <v>41866</v>
      </c>
      <c r="K538" s="347">
        <v>662000</v>
      </c>
      <c r="L538" s="100" t="s">
        <v>1318</v>
      </c>
      <c r="M538" s="100" t="s">
        <v>1313</v>
      </c>
      <c r="N538" s="100" t="s">
        <v>1314</v>
      </c>
      <c r="O538" s="100" t="s">
        <v>23</v>
      </c>
      <c r="P538" s="100" t="s">
        <v>24</v>
      </c>
      <c r="Q538" s="148" t="s">
        <v>5953</v>
      </c>
      <c r="R538" s="307">
        <v>68</v>
      </c>
    </row>
    <row r="539" spans="1:18" ht="191.25" x14ac:dyDescent="0.2">
      <c r="A539" s="109">
        <v>538</v>
      </c>
      <c r="B539" s="100" t="s">
        <v>1308</v>
      </c>
      <c r="C539" s="100">
        <v>891180084</v>
      </c>
      <c r="D539" s="100">
        <v>2</v>
      </c>
      <c r="E539" s="153" t="s">
        <v>1377</v>
      </c>
      <c r="F539" s="349">
        <v>12113549</v>
      </c>
      <c r="G539" s="100">
        <v>0</v>
      </c>
      <c r="H539" s="345" t="s">
        <v>1499</v>
      </c>
      <c r="I539" s="146" t="s">
        <v>1500</v>
      </c>
      <c r="J539" s="346">
        <v>41885</v>
      </c>
      <c r="K539" s="347">
        <v>2700000</v>
      </c>
      <c r="L539" s="100" t="s">
        <v>1318</v>
      </c>
      <c r="M539" s="100" t="s">
        <v>1313</v>
      </c>
      <c r="N539" s="100" t="s">
        <v>1314</v>
      </c>
      <c r="O539" s="100" t="s">
        <v>23</v>
      </c>
      <c r="P539" s="100" t="s">
        <v>24</v>
      </c>
      <c r="Q539" s="148" t="s">
        <v>5954</v>
      </c>
      <c r="R539" s="307">
        <v>69</v>
      </c>
    </row>
    <row r="540" spans="1:18" ht="90" x14ac:dyDescent="0.2">
      <c r="A540" s="109">
        <v>539</v>
      </c>
      <c r="B540" s="100" t="s">
        <v>1308</v>
      </c>
      <c r="C540" s="100">
        <v>891180084</v>
      </c>
      <c r="D540" s="100">
        <v>2</v>
      </c>
      <c r="E540" s="153" t="s">
        <v>1501</v>
      </c>
      <c r="F540" s="349">
        <v>813010968</v>
      </c>
      <c r="G540" s="100">
        <v>6</v>
      </c>
      <c r="H540" s="345" t="s">
        <v>1502</v>
      </c>
      <c r="I540" s="146" t="s">
        <v>1503</v>
      </c>
      <c r="J540" s="346">
        <v>41897</v>
      </c>
      <c r="K540" s="347">
        <v>366560</v>
      </c>
      <c r="L540" s="100" t="s">
        <v>1318</v>
      </c>
      <c r="M540" s="100" t="s">
        <v>1313</v>
      </c>
      <c r="N540" s="100" t="s">
        <v>1314</v>
      </c>
      <c r="O540" s="100" t="s">
        <v>23</v>
      </c>
      <c r="P540" s="100" t="s">
        <v>24</v>
      </c>
      <c r="Q540" s="100" t="s">
        <v>5955</v>
      </c>
      <c r="R540" s="307">
        <v>70</v>
      </c>
    </row>
    <row r="541" spans="1:18" ht="112.5" x14ac:dyDescent="0.2">
      <c r="A541" s="109">
        <v>540</v>
      </c>
      <c r="B541" s="100" t="s">
        <v>1308</v>
      </c>
      <c r="C541" s="100">
        <v>891180084</v>
      </c>
      <c r="D541" s="100">
        <v>2</v>
      </c>
      <c r="E541" s="153" t="s">
        <v>1504</v>
      </c>
      <c r="F541" s="349">
        <v>1075255246</v>
      </c>
      <c r="G541" s="100">
        <v>3</v>
      </c>
      <c r="H541" s="345" t="s">
        <v>1505</v>
      </c>
      <c r="I541" s="146" t="s">
        <v>1506</v>
      </c>
      <c r="J541" s="346">
        <v>41908</v>
      </c>
      <c r="K541" s="347">
        <v>1500000</v>
      </c>
      <c r="L541" s="100" t="s">
        <v>1312</v>
      </c>
      <c r="M541" s="100" t="s">
        <v>1313</v>
      </c>
      <c r="N541" s="100" t="s">
        <v>1314</v>
      </c>
      <c r="O541" s="100" t="s">
        <v>23</v>
      </c>
      <c r="P541" s="100" t="s">
        <v>24</v>
      </c>
      <c r="Q541" s="100" t="s">
        <v>5956</v>
      </c>
      <c r="R541" s="307">
        <v>71</v>
      </c>
    </row>
    <row r="542" spans="1:18" ht="78.75" x14ac:dyDescent="0.2">
      <c r="A542" s="109">
        <v>541</v>
      </c>
      <c r="B542" s="100" t="s">
        <v>1308</v>
      </c>
      <c r="C542" s="100">
        <v>891180084</v>
      </c>
      <c r="D542" s="100">
        <v>2</v>
      </c>
      <c r="E542" s="153" t="s">
        <v>1507</v>
      </c>
      <c r="F542" s="349">
        <v>1075278083</v>
      </c>
      <c r="G542" s="100">
        <v>9</v>
      </c>
      <c r="H542" s="345" t="s">
        <v>1508</v>
      </c>
      <c r="I542" s="146" t="s">
        <v>1509</v>
      </c>
      <c r="J542" s="346">
        <v>41908</v>
      </c>
      <c r="K542" s="347">
        <v>1400000</v>
      </c>
      <c r="L542" s="100" t="s">
        <v>1312</v>
      </c>
      <c r="M542" s="100" t="s">
        <v>1313</v>
      </c>
      <c r="N542" s="100" t="s">
        <v>1314</v>
      </c>
      <c r="O542" s="100" t="s">
        <v>23</v>
      </c>
      <c r="P542" s="100" t="s">
        <v>24</v>
      </c>
      <c r="Q542" s="100" t="s">
        <v>5957</v>
      </c>
      <c r="R542" s="307">
        <v>72</v>
      </c>
    </row>
    <row r="543" spans="1:18" ht="78.75" x14ac:dyDescent="0.2">
      <c r="A543" s="109">
        <v>542</v>
      </c>
      <c r="B543" s="100" t="s">
        <v>1308</v>
      </c>
      <c r="C543" s="100">
        <v>891180084</v>
      </c>
      <c r="D543" s="100">
        <v>2</v>
      </c>
      <c r="E543" s="153" t="s">
        <v>1377</v>
      </c>
      <c r="F543" s="349">
        <v>12113549</v>
      </c>
      <c r="G543" s="100">
        <v>0</v>
      </c>
      <c r="H543" s="345" t="s">
        <v>1510</v>
      </c>
      <c r="I543" s="146" t="s">
        <v>1511</v>
      </c>
      <c r="J543" s="346">
        <v>41919</v>
      </c>
      <c r="K543" s="347">
        <v>460000</v>
      </c>
      <c r="L543" s="100" t="s">
        <v>1318</v>
      </c>
      <c r="M543" s="100" t="s">
        <v>1313</v>
      </c>
      <c r="N543" s="100" t="s">
        <v>1314</v>
      </c>
      <c r="O543" s="100" t="s">
        <v>23</v>
      </c>
      <c r="P543" s="100" t="s">
        <v>24</v>
      </c>
      <c r="Q543" s="100" t="s">
        <v>5958</v>
      </c>
      <c r="R543" s="307">
        <v>73</v>
      </c>
    </row>
    <row r="544" spans="1:18" ht="135" x14ac:dyDescent="0.2">
      <c r="A544" s="109">
        <v>543</v>
      </c>
      <c r="B544" s="100" t="s">
        <v>1308</v>
      </c>
      <c r="C544" s="100">
        <v>891180084</v>
      </c>
      <c r="D544" s="100">
        <v>2</v>
      </c>
      <c r="E544" s="153" t="s">
        <v>1493</v>
      </c>
      <c r="F544" s="344">
        <v>26428435</v>
      </c>
      <c r="G544" s="100">
        <v>3</v>
      </c>
      <c r="H544" s="345" t="s">
        <v>1512</v>
      </c>
      <c r="I544" s="146" t="s">
        <v>1513</v>
      </c>
      <c r="J544" s="346">
        <v>41921</v>
      </c>
      <c r="K544" s="347">
        <v>1718000</v>
      </c>
      <c r="L544" s="100" t="s">
        <v>1118</v>
      </c>
      <c r="M544" s="100" t="s">
        <v>1313</v>
      </c>
      <c r="N544" s="100" t="s">
        <v>1314</v>
      </c>
      <c r="O544" s="100" t="s">
        <v>23</v>
      </c>
      <c r="P544" s="100" t="s">
        <v>24</v>
      </c>
      <c r="Q544" s="148" t="s">
        <v>5959</v>
      </c>
      <c r="R544" s="307">
        <v>74</v>
      </c>
    </row>
    <row r="545" spans="1:18" ht="180" x14ac:dyDescent="0.2">
      <c r="A545" s="109">
        <v>544</v>
      </c>
      <c r="B545" s="100" t="s">
        <v>1308</v>
      </c>
      <c r="C545" s="100">
        <v>891180084</v>
      </c>
      <c r="D545" s="100">
        <v>2</v>
      </c>
      <c r="E545" s="153" t="s">
        <v>1514</v>
      </c>
      <c r="F545" s="352">
        <v>7717250</v>
      </c>
      <c r="G545" s="100">
        <v>9</v>
      </c>
      <c r="H545" s="345" t="s">
        <v>1515</v>
      </c>
      <c r="I545" s="146" t="s">
        <v>1516</v>
      </c>
      <c r="J545" s="346">
        <v>41926</v>
      </c>
      <c r="K545" s="347">
        <v>2262000</v>
      </c>
      <c r="L545" s="100" t="s">
        <v>1318</v>
      </c>
      <c r="M545" s="100" t="s">
        <v>1313</v>
      </c>
      <c r="N545" s="100" t="s">
        <v>1314</v>
      </c>
      <c r="O545" s="100" t="s">
        <v>23</v>
      </c>
      <c r="P545" s="100" t="s">
        <v>24</v>
      </c>
      <c r="Q545" s="148" t="s">
        <v>5960</v>
      </c>
      <c r="R545" s="307">
        <v>75</v>
      </c>
    </row>
    <row r="546" spans="1:18" ht="135" x14ac:dyDescent="0.2">
      <c r="A546" s="109">
        <v>545</v>
      </c>
      <c r="B546" s="100" t="s">
        <v>1308</v>
      </c>
      <c r="C546" s="100">
        <v>891180084</v>
      </c>
      <c r="D546" s="100">
        <v>2</v>
      </c>
      <c r="E546" s="153" t="s">
        <v>1517</v>
      </c>
      <c r="F546" s="352">
        <v>891100987</v>
      </c>
      <c r="G546" s="100">
        <v>6</v>
      </c>
      <c r="H546" s="345" t="s">
        <v>1518</v>
      </c>
      <c r="I546" s="146" t="s">
        <v>1519</v>
      </c>
      <c r="J546" s="346">
        <v>41943</v>
      </c>
      <c r="K546" s="347">
        <v>3600000</v>
      </c>
      <c r="L546" s="100" t="s">
        <v>1318</v>
      </c>
      <c r="M546" s="100" t="s">
        <v>1313</v>
      </c>
      <c r="N546" s="100" t="s">
        <v>1314</v>
      </c>
      <c r="O546" s="100" t="s">
        <v>23</v>
      </c>
      <c r="P546" s="100" t="s">
        <v>24</v>
      </c>
      <c r="Q546" s="148" t="s">
        <v>5961</v>
      </c>
      <c r="R546" s="307">
        <v>76</v>
      </c>
    </row>
    <row r="547" spans="1:18" ht="90" x14ac:dyDescent="0.2">
      <c r="A547" s="109">
        <v>546</v>
      </c>
      <c r="B547" s="100" t="s">
        <v>1308</v>
      </c>
      <c r="C547" s="100">
        <v>891180084</v>
      </c>
      <c r="D547" s="100">
        <v>2</v>
      </c>
      <c r="E547" s="153" t="s">
        <v>1520</v>
      </c>
      <c r="F547" s="352">
        <v>26452722</v>
      </c>
      <c r="G547" s="100">
        <v>3</v>
      </c>
      <c r="H547" s="345" t="s">
        <v>1521</v>
      </c>
      <c r="I547" s="146" t="s">
        <v>1522</v>
      </c>
      <c r="J547" s="346">
        <v>41950</v>
      </c>
      <c r="K547" s="347">
        <v>527500</v>
      </c>
      <c r="L547" s="100" t="s">
        <v>1318</v>
      </c>
      <c r="M547" s="100" t="s">
        <v>1313</v>
      </c>
      <c r="N547" s="100" t="s">
        <v>1314</v>
      </c>
      <c r="O547" s="100" t="s">
        <v>23</v>
      </c>
      <c r="P547" s="100" t="s">
        <v>24</v>
      </c>
      <c r="Q547" s="148" t="s">
        <v>5962</v>
      </c>
      <c r="R547" s="307">
        <v>77</v>
      </c>
    </row>
    <row r="548" spans="1:18" ht="90" x14ac:dyDescent="0.2">
      <c r="A548" s="109">
        <v>547</v>
      </c>
      <c r="B548" s="100" t="s">
        <v>1308</v>
      </c>
      <c r="C548" s="100">
        <v>891180084</v>
      </c>
      <c r="D548" s="100">
        <v>2</v>
      </c>
      <c r="E548" s="153" t="s">
        <v>1523</v>
      </c>
      <c r="F548" s="352">
        <v>891104414</v>
      </c>
      <c r="G548" s="100">
        <v>6</v>
      </c>
      <c r="H548" s="345" t="s">
        <v>1524</v>
      </c>
      <c r="I548" s="146" t="s">
        <v>1525</v>
      </c>
      <c r="J548" s="346">
        <v>41956</v>
      </c>
      <c r="K548" s="347">
        <v>399967</v>
      </c>
      <c r="L548" s="100" t="s">
        <v>1318</v>
      </c>
      <c r="M548" s="100" t="s">
        <v>1313</v>
      </c>
      <c r="N548" s="100" t="s">
        <v>1314</v>
      </c>
      <c r="O548" s="100" t="s">
        <v>23</v>
      </c>
      <c r="P548" s="100" t="s">
        <v>24</v>
      </c>
      <c r="Q548" s="148" t="s">
        <v>5963</v>
      </c>
      <c r="R548" s="307">
        <v>78</v>
      </c>
    </row>
    <row r="549" spans="1:18" ht="101.25" x14ac:dyDescent="0.2">
      <c r="A549" s="109">
        <v>548</v>
      </c>
      <c r="B549" s="100" t="s">
        <v>1308</v>
      </c>
      <c r="C549" s="100">
        <v>891180084</v>
      </c>
      <c r="D549" s="100">
        <v>2</v>
      </c>
      <c r="E549" s="153" t="s">
        <v>1526</v>
      </c>
      <c r="F549" s="352">
        <v>830062830</v>
      </c>
      <c r="G549" s="100">
        <v>3</v>
      </c>
      <c r="H549" s="345" t="s">
        <v>1527</v>
      </c>
      <c r="I549" s="146" t="s">
        <v>1528</v>
      </c>
      <c r="J549" s="346">
        <v>41968</v>
      </c>
      <c r="K549" s="347">
        <v>3189000</v>
      </c>
      <c r="L549" s="100" t="s">
        <v>1318</v>
      </c>
      <c r="M549" s="100" t="s">
        <v>1313</v>
      </c>
      <c r="N549" s="100" t="s">
        <v>1314</v>
      </c>
      <c r="O549" s="100" t="s">
        <v>23</v>
      </c>
      <c r="P549" s="100" t="s">
        <v>24</v>
      </c>
      <c r="Q549" s="148" t="s">
        <v>5964</v>
      </c>
      <c r="R549" s="307">
        <v>79</v>
      </c>
    </row>
    <row r="550" spans="1:18" ht="157.5" x14ac:dyDescent="0.2">
      <c r="A550" s="109">
        <v>549</v>
      </c>
      <c r="B550" s="100" t="s">
        <v>1308</v>
      </c>
      <c r="C550" s="100">
        <v>891180084</v>
      </c>
      <c r="D550" s="100">
        <v>2</v>
      </c>
      <c r="E550" s="153" t="s">
        <v>1351</v>
      </c>
      <c r="F550" s="352">
        <v>12130485</v>
      </c>
      <c r="G550" s="100">
        <v>1</v>
      </c>
      <c r="H550" s="345" t="s">
        <v>1529</v>
      </c>
      <c r="I550" s="146" t="s">
        <v>1530</v>
      </c>
      <c r="J550" s="346">
        <v>41976</v>
      </c>
      <c r="K550" s="347">
        <v>12067000</v>
      </c>
      <c r="L550" s="100" t="s">
        <v>1318</v>
      </c>
      <c r="M550" s="100" t="s">
        <v>1313</v>
      </c>
      <c r="N550" s="100" t="s">
        <v>1314</v>
      </c>
      <c r="O550" s="100" t="s">
        <v>23</v>
      </c>
      <c r="P550" s="100" t="s">
        <v>24</v>
      </c>
      <c r="Q550" s="148" t="s">
        <v>5965</v>
      </c>
      <c r="R550" s="307">
        <v>80</v>
      </c>
    </row>
    <row r="551" spans="1:18" ht="180" x14ac:dyDescent="0.2">
      <c r="A551" s="109">
        <v>550</v>
      </c>
      <c r="B551" s="100" t="s">
        <v>1308</v>
      </c>
      <c r="C551" s="100">
        <v>891180084</v>
      </c>
      <c r="D551" s="100">
        <v>2</v>
      </c>
      <c r="E551" s="153" t="s">
        <v>1531</v>
      </c>
      <c r="F551" s="344">
        <v>7708523</v>
      </c>
      <c r="G551" s="100">
        <v>6</v>
      </c>
      <c r="H551" s="345" t="s">
        <v>1532</v>
      </c>
      <c r="I551" s="146" t="s">
        <v>1533</v>
      </c>
      <c r="J551" s="346">
        <v>41977</v>
      </c>
      <c r="K551" s="347">
        <v>4629746</v>
      </c>
      <c r="L551" s="100" t="s">
        <v>1318</v>
      </c>
      <c r="M551" s="100" t="s">
        <v>1313</v>
      </c>
      <c r="N551" s="100" t="s">
        <v>1314</v>
      </c>
      <c r="O551" s="100" t="s">
        <v>23</v>
      </c>
      <c r="P551" s="100" t="s">
        <v>24</v>
      </c>
      <c r="Q551" s="148" t="s">
        <v>5966</v>
      </c>
      <c r="R551" s="307">
        <v>81</v>
      </c>
    </row>
    <row r="552" spans="1:18" ht="101.25" x14ac:dyDescent="0.2">
      <c r="A552" s="109">
        <v>551</v>
      </c>
      <c r="B552" s="100" t="s">
        <v>1308</v>
      </c>
      <c r="C552" s="100">
        <v>891180084</v>
      </c>
      <c r="D552" s="100">
        <v>2</v>
      </c>
      <c r="E552" s="153" t="s">
        <v>1534</v>
      </c>
      <c r="F552" s="344">
        <v>7700453</v>
      </c>
      <c r="G552" s="100">
        <v>2</v>
      </c>
      <c r="H552" s="345" t="s">
        <v>1535</v>
      </c>
      <c r="I552" s="146" t="s">
        <v>1536</v>
      </c>
      <c r="J552" s="346">
        <v>41977</v>
      </c>
      <c r="K552" s="347">
        <v>2550000</v>
      </c>
      <c r="L552" s="100" t="s">
        <v>1318</v>
      </c>
      <c r="M552" s="100" t="s">
        <v>1313</v>
      </c>
      <c r="N552" s="100" t="s">
        <v>1314</v>
      </c>
      <c r="O552" s="100" t="s">
        <v>23</v>
      </c>
      <c r="P552" s="100" t="s">
        <v>24</v>
      </c>
      <c r="Q552" s="148" t="s">
        <v>5967</v>
      </c>
      <c r="R552" s="307">
        <v>82</v>
      </c>
    </row>
    <row r="553" spans="1:18" ht="101.25" x14ac:dyDescent="0.2">
      <c r="A553" s="109">
        <v>552</v>
      </c>
      <c r="B553" s="100" t="s">
        <v>1308</v>
      </c>
      <c r="C553" s="100">
        <v>891180084</v>
      </c>
      <c r="D553" s="100">
        <v>2</v>
      </c>
      <c r="E553" s="153" t="s">
        <v>1348</v>
      </c>
      <c r="F553" s="352">
        <v>7694101</v>
      </c>
      <c r="G553" s="100">
        <v>9</v>
      </c>
      <c r="H553" s="345" t="s">
        <v>1537</v>
      </c>
      <c r="I553" s="146" t="s">
        <v>1538</v>
      </c>
      <c r="J553" s="346">
        <v>41978</v>
      </c>
      <c r="K553" s="347">
        <v>6674240</v>
      </c>
      <c r="L553" s="100" t="s">
        <v>1318</v>
      </c>
      <c r="M553" s="100" t="s">
        <v>1313</v>
      </c>
      <c r="N553" s="100" t="s">
        <v>1314</v>
      </c>
      <c r="O553" s="100" t="s">
        <v>23</v>
      </c>
      <c r="P553" s="100" t="s">
        <v>24</v>
      </c>
      <c r="Q553" s="148" t="s">
        <v>5968</v>
      </c>
      <c r="R553" s="307">
        <v>83</v>
      </c>
    </row>
    <row r="554" spans="1:18" ht="180" x14ac:dyDescent="0.2">
      <c r="A554" s="109">
        <v>553</v>
      </c>
      <c r="B554" s="100" t="s">
        <v>1308</v>
      </c>
      <c r="C554" s="100">
        <v>891180084</v>
      </c>
      <c r="D554" s="100">
        <v>2</v>
      </c>
      <c r="E554" s="153" t="s">
        <v>1539</v>
      </c>
      <c r="F554" s="353">
        <v>36155530</v>
      </c>
      <c r="G554" s="100">
        <v>9</v>
      </c>
      <c r="H554" s="345" t="s">
        <v>1540</v>
      </c>
      <c r="I554" s="146" t="s">
        <v>1541</v>
      </c>
      <c r="J554" s="346">
        <v>41982</v>
      </c>
      <c r="K554" s="347">
        <v>1440000</v>
      </c>
      <c r="L554" s="100" t="s">
        <v>1318</v>
      </c>
      <c r="M554" s="100" t="s">
        <v>1313</v>
      </c>
      <c r="N554" s="100" t="s">
        <v>1314</v>
      </c>
      <c r="O554" s="100" t="s">
        <v>23</v>
      </c>
      <c r="P554" s="100" t="s">
        <v>24</v>
      </c>
      <c r="Q554" s="148" t="s">
        <v>5969</v>
      </c>
      <c r="R554" s="307">
        <v>84</v>
      </c>
    </row>
    <row r="555" spans="1:18" ht="146.25" x14ac:dyDescent="0.2">
      <c r="A555" s="109">
        <v>554</v>
      </c>
      <c r="B555" s="100" t="s">
        <v>1308</v>
      </c>
      <c r="C555" s="100">
        <v>891180084</v>
      </c>
      <c r="D555" s="100">
        <v>2</v>
      </c>
      <c r="E555" s="153" t="s">
        <v>1542</v>
      </c>
      <c r="F555" s="344">
        <v>900475150</v>
      </c>
      <c r="G555" s="100">
        <v>1</v>
      </c>
      <c r="H555" s="345" t="s">
        <v>1543</v>
      </c>
      <c r="I555" s="146" t="s">
        <v>1544</v>
      </c>
      <c r="J555" s="346">
        <v>41983</v>
      </c>
      <c r="K555" s="347">
        <v>209000</v>
      </c>
      <c r="L555" s="100" t="s">
        <v>1118</v>
      </c>
      <c r="M555" s="100" t="s">
        <v>1313</v>
      </c>
      <c r="N555" s="100" t="s">
        <v>1314</v>
      </c>
      <c r="O555" s="100" t="s">
        <v>23</v>
      </c>
      <c r="P555" s="100" t="s">
        <v>24</v>
      </c>
      <c r="Q555" s="148" t="s">
        <v>5970</v>
      </c>
      <c r="R555" s="307">
        <v>85</v>
      </c>
    </row>
    <row r="556" spans="1:18" ht="135" x14ac:dyDescent="0.2">
      <c r="A556" s="109">
        <v>555</v>
      </c>
      <c r="B556" s="100" t="s">
        <v>1308</v>
      </c>
      <c r="C556" s="100">
        <v>891180084</v>
      </c>
      <c r="D556" s="100">
        <v>2</v>
      </c>
      <c r="E556" s="153" t="s">
        <v>1514</v>
      </c>
      <c r="F556" s="352">
        <v>7717250</v>
      </c>
      <c r="G556" s="100">
        <v>9</v>
      </c>
      <c r="H556" s="345" t="s">
        <v>1545</v>
      </c>
      <c r="I556" s="146" t="s">
        <v>1546</v>
      </c>
      <c r="J556" s="346">
        <v>41983</v>
      </c>
      <c r="K556" s="347">
        <v>3010000</v>
      </c>
      <c r="L556" s="100" t="s">
        <v>1318</v>
      </c>
      <c r="M556" s="100" t="s">
        <v>1313</v>
      </c>
      <c r="N556" s="100" t="s">
        <v>1314</v>
      </c>
      <c r="O556" s="100" t="s">
        <v>23</v>
      </c>
      <c r="P556" s="100" t="s">
        <v>24</v>
      </c>
      <c r="Q556" s="148" t="s">
        <v>5971</v>
      </c>
      <c r="R556" s="307">
        <v>86</v>
      </c>
    </row>
    <row r="557" spans="1:18" ht="135" x14ac:dyDescent="0.2">
      <c r="A557" s="109">
        <v>556</v>
      </c>
      <c r="B557" s="100" t="s">
        <v>1308</v>
      </c>
      <c r="C557" s="100">
        <v>891180084</v>
      </c>
      <c r="D557" s="100">
        <v>2</v>
      </c>
      <c r="E557" s="153" t="s">
        <v>1547</v>
      </c>
      <c r="F557" s="352">
        <v>1016040622</v>
      </c>
      <c r="G557" s="100">
        <v>1</v>
      </c>
      <c r="H557" s="345" t="s">
        <v>1548</v>
      </c>
      <c r="I557" s="146" t="s">
        <v>1549</v>
      </c>
      <c r="J557" s="346">
        <v>41827</v>
      </c>
      <c r="K557" s="347">
        <v>8050000</v>
      </c>
      <c r="L557" s="100" t="s">
        <v>1312</v>
      </c>
      <c r="M557" s="100" t="s">
        <v>1313</v>
      </c>
      <c r="N557" s="100" t="s">
        <v>1314</v>
      </c>
      <c r="O557" s="100" t="s">
        <v>23</v>
      </c>
      <c r="P557" s="100" t="s">
        <v>24</v>
      </c>
      <c r="Q557" s="100" t="s">
        <v>5972</v>
      </c>
      <c r="R557" s="307">
        <v>87</v>
      </c>
    </row>
    <row r="558" spans="1:18" ht="202.5" x14ac:dyDescent="0.2">
      <c r="A558" s="109">
        <v>557</v>
      </c>
      <c r="B558" s="100" t="s">
        <v>1308</v>
      </c>
      <c r="C558" s="100">
        <v>891180084</v>
      </c>
      <c r="D558" s="100">
        <v>2</v>
      </c>
      <c r="E558" s="153" t="s">
        <v>1438</v>
      </c>
      <c r="F558" s="352">
        <v>14225040</v>
      </c>
      <c r="G558" s="100">
        <v>2</v>
      </c>
      <c r="H558" s="345" t="s">
        <v>1550</v>
      </c>
      <c r="I558" s="146" t="s">
        <v>1551</v>
      </c>
      <c r="J558" s="346">
        <v>41828</v>
      </c>
      <c r="K558" s="347">
        <v>6108624</v>
      </c>
      <c r="L558" s="100" t="s">
        <v>1552</v>
      </c>
      <c r="M558" s="100" t="s">
        <v>1313</v>
      </c>
      <c r="N558" s="100" t="s">
        <v>1314</v>
      </c>
      <c r="O558" s="100" t="s">
        <v>23</v>
      </c>
      <c r="P558" s="100" t="s">
        <v>24</v>
      </c>
      <c r="Q558" s="100" t="s">
        <v>5973</v>
      </c>
      <c r="R558" s="307">
        <v>88</v>
      </c>
    </row>
    <row r="559" spans="1:18" ht="202.5" x14ac:dyDescent="0.2">
      <c r="A559" s="109">
        <v>558</v>
      </c>
      <c r="B559" s="100" t="s">
        <v>1308</v>
      </c>
      <c r="C559" s="100">
        <v>891180084</v>
      </c>
      <c r="D559" s="100">
        <v>2</v>
      </c>
      <c r="E559" s="153" t="s">
        <v>1553</v>
      </c>
      <c r="F559" s="352">
        <v>19343690</v>
      </c>
      <c r="G559" s="100">
        <v>3</v>
      </c>
      <c r="H559" s="345" t="s">
        <v>1554</v>
      </c>
      <c r="I559" s="146" t="s">
        <v>1555</v>
      </c>
      <c r="J559" s="346">
        <v>41856</v>
      </c>
      <c r="K559" s="347">
        <v>3963328</v>
      </c>
      <c r="L559" s="100" t="s">
        <v>1552</v>
      </c>
      <c r="M559" s="100" t="s">
        <v>1313</v>
      </c>
      <c r="N559" s="100" t="s">
        <v>1314</v>
      </c>
      <c r="O559" s="100" t="s">
        <v>23</v>
      </c>
      <c r="P559" s="100" t="s">
        <v>24</v>
      </c>
      <c r="Q559" s="100" t="s">
        <v>5974</v>
      </c>
      <c r="R559" s="307">
        <v>89</v>
      </c>
    </row>
    <row r="560" spans="1:18" ht="202.5" x14ac:dyDescent="0.2">
      <c r="A560" s="109">
        <v>559</v>
      </c>
      <c r="B560" s="100" t="s">
        <v>1308</v>
      </c>
      <c r="C560" s="100">
        <v>891180084</v>
      </c>
      <c r="D560" s="100">
        <v>2</v>
      </c>
      <c r="E560" s="153" t="s">
        <v>1417</v>
      </c>
      <c r="F560" s="352">
        <v>16585482</v>
      </c>
      <c r="G560" s="100">
        <v>5</v>
      </c>
      <c r="H560" s="345" t="s">
        <v>1556</v>
      </c>
      <c r="I560" s="146" t="s">
        <v>1557</v>
      </c>
      <c r="J560" s="346">
        <v>41857</v>
      </c>
      <c r="K560" s="347">
        <v>3963328</v>
      </c>
      <c r="L560" s="100" t="s">
        <v>1552</v>
      </c>
      <c r="M560" s="100" t="s">
        <v>1313</v>
      </c>
      <c r="N560" s="100" t="s">
        <v>1314</v>
      </c>
      <c r="O560" s="100" t="s">
        <v>23</v>
      </c>
      <c r="P560" s="100" t="s">
        <v>24</v>
      </c>
      <c r="Q560" s="100" t="s">
        <v>5975</v>
      </c>
      <c r="R560" s="307">
        <v>90</v>
      </c>
    </row>
    <row r="561" spans="1:19" ht="168.75" x14ac:dyDescent="0.2">
      <c r="A561" s="109">
        <v>560</v>
      </c>
      <c r="B561" s="100" t="s">
        <v>1308</v>
      </c>
      <c r="C561" s="100">
        <v>891180084</v>
      </c>
      <c r="D561" s="100">
        <v>2</v>
      </c>
      <c r="E561" s="153" t="s">
        <v>1558</v>
      </c>
      <c r="F561" s="352">
        <v>30325160</v>
      </c>
      <c r="G561" s="100">
        <v>5</v>
      </c>
      <c r="H561" s="345" t="s">
        <v>1559</v>
      </c>
      <c r="I561" s="146" t="s">
        <v>1560</v>
      </c>
      <c r="J561" s="346">
        <v>41883</v>
      </c>
      <c r="K561" s="347">
        <v>3963328</v>
      </c>
      <c r="L561" s="100" t="s">
        <v>1552</v>
      </c>
      <c r="M561" s="100" t="s">
        <v>1313</v>
      </c>
      <c r="N561" s="100" t="s">
        <v>337</v>
      </c>
      <c r="O561" s="100" t="s">
        <v>23</v>
      </c>
      <c r="P561" s="100" t="s">
        <v>24</v>
      </c>
      <c r="Q561" s="100" t="s">
        <v>5976</v>
      </c>
      <c r="R561" s="307">
        <v>91</v>
      </c>
    </row>
    <row r="562" spans="1:19" ht="123.75" x14ac:dyDescent="0.2">
      <c r="A562" s="109">
        <v>561</v>
      </c>
      <c r="B562" s="100" t="s">
        <v>1308</v>
      </c>
      <c r="C562" s="100">
        <v>891180084</v>
      </c>
      <c r="D562" s="100">
        <v>2</v>
      </c>
      <c r="E562" s="153" t="s">
        <v>1435</v>
      </c>
      <c r="F562" s="349">
        <v>36067387</v>
      </c>
      <c r="G562" s="100">
        <v>4</v>
      </c>
      <c r="H562" s="345" t="s">
        <v>1561</v>
      </c>
      <c r="I562" s="146" t="s">
        <v>1562</v>
      </c>
      <c r="J562" s="346">
        <v>41827</v>
      </c>
      <c r="K562" s="347">
        <v>8100000</v>
      </c>
      <c r="L562" s="100" t="s">
        <v>1312</v>
      </c>
      <c r="M562" s="100" t="s">
        <v>1313</v>
      </c>
      <c r="N562" s="100" t="s">
        <v>1314</v>
      </c>
      <c r="O562" s="100" t="s">
        <v>23</v>
      </c>
      <c r="P562" s="100" t="s">
        <v>24</v>
      </c>
      <c r="Q562" s="100" t="s">
        <v>5977</v>
      </c>
      <c r="R562" s="307">
        <v>92</v>
      </c>
    </row>
    <row r="563" spans="1:19" ht="180" x14ac:dyDescent="0.2">
      <c r="A563" s="109">
        <v>562</v>
      </c>
      <c r="B563" s="100" t="s">
        <v>1308</v>
      </c>
      <c r="C563" s="100">
        <v>891180084</v>
      </c>
      <c r="D563" s="100">
        <v>2</v>
      </c>
      <c r="E563" s="153" t="s">
        <v>1563</v>
      </c>
      <c r="F563" s="344">
        <v>14441621</v>
      </c>
      <c r="G563" s="100">
        <v>7</v>
      </c>
      <c r="H563" s="345" t="s">
        <v>1564</v>
      </c>
      <c r="I563" s="146" t="s">
        <v>1565</v>
      </c>
      <c r="J563" s="346">
        <v>41830</v>
      </c>
      <c r="K563" s="347">
        <v>5573430</v>
      </c>
      <c r="L563" s="100" t="s">
        <v>1552</v>
      </c>
      <c r="M563" s="100" t="s">
        <v>1313</v>
      </c>
      <c r="N563" s="100" t="s">
        <v>1314</v>
      </c>
      <c r="O563" s="100" t="s">
        <v>23</v>
      </c>
      <c r="P563" s="100" t="s">
        <v>24</v>
      </c>
      <c r="Q563" s="100" t="s">
        <v>5978</v>
      </c>
      <c r="R563" s="307">
        <v>93</v>
      </c>
    </row>
    <row r="564" spans="1:19" ht="180" x14ac:dyDescent="0.2">
      <c r="A564" s="109">
        <v>563</v>
      </c>
      <c r="B564" s="100" t="s">
        <v>1308</v>
      </c>
      <c r="C564" s="100">
        <v>891180084</v>
      </c>
      <c r="D564" s="100">
        <v>2</v>
      </c>
      <c r="E564" s="153" t="s">
        <v>1426</v>
      </c>
      <c r="F564" s="344">
        <v>14931673</v>
      </c>
      <c r="G564" s="100">
        <v>2</v>
      </c>
      <c r="H564" s="345" t="s">
        <v>1566</v>
      </c>
      <c r="I564" s="146" t="s">
        <v>1567</v>
      </c>
      <c r="J564" s="346">
        <v>41865</v>
      </c>
      <c r="K564" s="347">
        <v>3715620</v>
      </c>
      <c r="L564" s="100" t="s">
        <v>1552</v>
      </c>
      <c r="M564" s="100" t="s">
        <v>1313</v>
      </c>
      <c r="N564" s="100" t="s">
        <v>1314</v>
      </c>
      <c r="O564" s="100" t="s">
        <v>23</v>
      </c>
      <c r="P564" s="100" t="s">
        <v>24</v>
      </c>
      <c r="Q564" s="148" t="s">
        <v>5979</v>
      </c>
      <c r="R564" s="307">
        <v>94</v>
      </c>
    </row>
    <row r="565" spans="1:19" ht="135" x14ac:dyDescent="0.2">
      <c r="A565" s="109">
        <v>564</v>
      </c>
      <c r="B565" s="100" t="s">
        <v>1308</v>
      </c>
      <c r="C565" s="100">
        <v>891180084</v>
      </c>
      <c r="D565" s="100">
        <v>2</v>
      </c>
      <c r="E565" s="153" t="s">
        <v>1452</v>
      </c>
      <c r="F565" s="349">
        <v>1075245370</v>
      </c>
      <c r="G565" s="100">
        <v>6</v>
      </c>
      <c r="H565" s="345" t="s">
        <v>1568</v>
      </c>
      <c r="I565" s="146" t="s">
        <v>1569</v>
      </c>
      <c r="J565" s="346">
        <v>41884</v>
      </c>
      <c r="K565" s="347">
        <v>3300000</v>
      </c>
      <c r="L565" s="100" t="s">
        <v>1312</v>
      </c>
      <c r="M565" s="100" t="s">
        <v>1313</v>
      </c>
      <c r="N565" s="100" t="s">
        <v>1314</v>
      </c>
      <c r="O565" s="100" t="s">
        <v>23</v>
      </c>
      <c r="P565" s="100" t="s">
        <v>24</v>
      </c>
      <c r="Q565" s="100" t="s">
        <v>5980</v>
      </c>
      <c r="R565" s="307">
        <v>95</v>
      </c>
    </row>
    <row r="566" spans="1:19" ht="146.25" x14ac:dyDescent="0.2">
      <c r="A566" s="109">
        <v>565</v>
      </c>
      <c r="B566" s="100" t="s">
        <v>1308</v>
      </c>
      <c r="C566" s="100">
        <v>891180084</v>
      </c>
      <c r="D566" s="100">
        <v>2</v>
      </c>
      <c r="E566" s="153" t="s">
        <v>1368</v>
      </c>
      <c r="F566" s="349">
        <v>16583292</v>
      </c>
      <c r="G566" s="100">
        <v>3</v>
      </c>
      <c r="H566" s="345" t="s">
        <v>1570</v>
      </c>
      <c r="I566" s="146" t="s">
        <v>1571</v>
      </c>
      <c r="J566" s="346">
        <v>41911</v>
      </c>
      <c r="K566" s="347">
        <v>5726835</v>
      </c>
      <c r="L566" s="100" t="s">
        <v>1552</v>
      </c>
      <c r="M566" s="100" t="s">
        <v>1313</v>
      </c>
      <c r="N566" s="100" t="s">
        <v>1314</v>
      </c>
      <c r="O566" s="100" t="s">
        <v>23</v>
      </c>
      <c r="P566" s="100" t="s">
        <v>24</v>
      </c>
      <c r="Q566" s="148" t="s">
        <v>5981</v>
      </c>
      <c r="R566" s="307">
        <v>96</v>
      </c>
    </row>
    <row r="567" spans="1:19" ht="123.75" x14ac:dyDescent="0.2">
      <c r="A567" s="109">
        <v>566</v>
      </c>
      <c r="B567" s="100" t="s">
        <v>1308</v>
      </c>
      <c r="C567" s="100">
        <v>891180084</v>
      </c>
      <c r="D567" s="100">
        <v>2</v>
      </c>
      <c r="E567" s="153" t="s">
        <v>1393</v>
      </c>
      <c r="F567" s="349">
        <v>1123320534</v>
      </c>
      <c r="G567" s="100">
        <v>1</v>
      </c>
      <c r="H567" s="345" t="s">
        <v>1572</v>
      </c>
      <c r="I567" s="146" t="s">
        <v>1573</v>
      </c>
      <c r="J567" s="346">
        <v>41827</v>
      </c>
      <c r="K567" s="347">
        <v>8050000</v>
      </c>
      <c r="L567" s="100" t="s">
        <v>1312</v>
      </c>
      <c r="M567" s="100" t="s">
        <v>1313</v>
      </c>
      <c r="N567" s="100" t="s">
        <v>1314</v>
      </c>
      <c r="O567" s="100" t="s">
        <v>23</v>
      </c>
      <c r="P567" s="100" t="s">
        <v>24</v>
      </c>
      <c r="Q567" s="100" t="s">
        <v>5982</v>
      </c>
      <c r="R567" s="307">
        <v>97</v>
      </c>
    </row>
    <row r="568" spans="1:19" ht="123.75" x14ac:dyDescent="0.2">
      <c r="A568" s="109">
        <v>567</v>
      </c>
      <c r="B568" s="100" t="s">
        <v>1308</v>
      </c>
      <c r="C568" s="100">
        <v>891180084</v>
      </c>
      <c r="D568" s="100">
        <v>2</v>
      </c>
      <c r="E568" s="153" t="s">
        <v>1574</v>
      </c>
      <c r="F568" s="352">
        <v>76311652</v>
      </c>
      <c r="G568" s="100">
        <v>3</v>
      </c>
      <c r="H568" s="345" t="s">
        <v>1575</v>
      </c>
      <c r="I568" s="146" t="s">
        <v>1576</v>
      </c>
      <c r="J568" s="346">
        <v>41844</v>
      </c>
      <c r="K568" s="347">
        <f>5944800+150000</f>
        <v>6094800</v>
      </c>
      <c r="L568" s="100" t="s">
        <v>1552</v>
      </c>
      <c r="M568" s="100" t="s">
        <v>1313</v>
      </c>
      <c r="N568" s="100" t="s">
        <v>1314</v>
      </c>
      <c r="O568" s="100" t="s">
        <v>23</v>
      </c>
      <c r="P568" s="100" t="s">
        <v>24</v>
      </c>
      <c r="Q568" s="100" t="s">
        <v>5983</v>
      </c>
      <c r="R568" s="307">
        <v>98</v>
      </c>
    </row>
    <row r="569" spans="1:19" ht="157.5" x14ac:dyDescent="0.2">
      <c r="A569" s="109">
        <v>568</v>
      </c>
      <c r="B569" s="100" t="s">
        <v>1308</v>
      </c>
      <c r="C569" s="100">
        <v>891180084</v>
      </c>
      <c r="D569" s="100">
        <v>2</v>
      </c>
      <c r="E569" s="153" t="s">
        <v>1577</v>
      </c>
      <c r="F569" s="349">
        <v>13842684</v>
      </c>
      <c r="G569" s="100">
        <v>8</v>
      </c>
      <c r="H569" s="345" t="s">
        <v>1578</v>
      </c>
      <c r="I569" s="146" t="s">
        <v>1579</v>
      </c>
      <c r="J569" s="346">
        <v>41842</v>
      </c>
      <c r="K569" s="347">
        <v>4063200</v>
      </c>
      <c r="L569" s="100" t="s">
        <v>1552</v>
      </c>
      <c r="M569" s="100" t="s">
        <v>1313</v>
      </c>
      <c r="N569" s="100" t="s">
        <v>1314</v>
      </c>
      <c r="O569" s="100" t="s">
        <v>23</v>
      </c>
      <c r="P569" s="100" t="s">
        <v>24</v>
      </c>
      <c r="Q569" s="100" t="s">
        <v>5984</v>
      </c>
      <c r="R569" s="307">
        <v>99</v>
      </c>
    </row>
    <row r="570" spans="1:19" ht="123.75" x14ac:dyDescent="0.2">
      <c r="A570" s="109">
        <v>569</v>
      </c>
      <c r="B570" s="100" t="s">
        <v>1308</v>
      </c>
      <c r="C570" s="100">
        <v>891180084</v>
      </c>
      <c r="D570" s="100">
        <v>2</v>
      </c>
      <c r="E570" s="153" t="s">
        <v>1580</v>
      </c>
      <c r="F570" s="349">
        <v>11432519</v>
      </c>
      <c r="G570" s="100">
        <v>4</v>
      </c>
      <c r="H570" s="345" t="s">
        <v>1581</v>
      </c>
      <c r="I570" s="146" t="s">
        <v>1582</v>
      </c>
      <c r="J570" s="346">
        <v>41892</v>
      </c>
      <c r="K570" s="347">
        <v>4063200</v>
      </c>
      <c r="L570" s="100" t="s">
        <v>1552</v>
      </c>
      <c r="M570" s="100" t="s">
        <v>1313</v>
      </c>
      <c r="N570" s="100" t="s">
        <v>1314</v>
      </c>
      <c r="O570" s="100" t="s">
        <v>23</v>
      </c>
      <c r="P570" s="100" t="s">
        <v>24</v>
      </c>
      <c r="Q570" s="100" t="s">
        <v>5985</v>
      </c>
      <c r="R570" s="307">
        <v>100</v>
      </c>
    </row>
    <row r="571" spans="1:19" ht="135" x14ac:dyDescent="0.2">
      <c r="A571" s="109">
        <v>570</v>
      </c>
      <c r="B571" s="100" t="s">
        <v>1308</v>
      </c>
      <c r="C571" s="100">
        <v>891180084</v>
      </c>
      <c r="D571" s="100">
        <v>2</v>
      </c>
      <c r="E571" s="153" t="s">
        <v>1583</v>
      </c>
      <c r="F571" s="349">
        <v>12112476</v>
      </c>
      <c r="G571" s="100">
        <v>7</v>
      </c>
      <c r="H571" s="345" t="s">
        <v>1584</v>
      </c>
      <c r="I571" s="146" t="s">
        <v>1585</v>
      </c>
      <c r="J571" s="346">
        <v>41892</v>
      </c>
      <c r="K571" s="347">
        <v>3963200</v>
      </c>
      <c r="L571" s="100" t="s">
        <v>1552</v>
      </c>
      <c r="M571" s="100" t="s">
        <v>1313</v>
      </c>
      <c r="N571" s="100" t="s">
        <v>1314</v>
      </c>
      <c r="O571" s="100" t="s">
        <v>23</v>
      </c>
      <c r="P571" s="100" t="s">
        <v>24</v>
      </c>
      <c r="Q571" s="100" t="s">
        <v>5986</v>
      </c>
      <c r="R571" s="307">
        <v>101</v>
      </c>
    </row>
    <row r="572" spans="1:19" ht="157.5" x14ac:dyDescent="0.2">
      <c r="A572" s="109">
        <v>571</v>
      </c>
      <c r="B572" s="100" t="s">
        <v>1308</v>
      </c>
      <c r="C572" s="100">
        <v>891180084</v>
      </c>
      <c r="D572" s="100">
        <v>2</v>
      </c>
      <c r="E572" s="153" t="s">
        <v>1586</v>
      </c>
      <c r="F572" s="349">
        <v>52018694</v>
      </c>
      <c r="G572" s="100">
        <v>1</v>
      </c>
      <c r="H572" s="345" t="s">
        <v>1587</v>
      </c>
      <c r="I572" s="146" t="s">
        <v>1588</v>
      </c>
      <c r="J572" s="346">
        <v>41911</v>
      </c>
      <c r="K572" s="347">
        <v>4063200</v>
      </c>
      <c r="L572" s="100" t="s">
        <v>1552</v>
      </c>
      <c r="M572" s="100" t="s">
        <v>1313</v>
      </c>
      <c r="N572" s="100" t="s">
        <v>1314</v>
      </c>
      <c r="O572" s="100" t="s">
        <v>23</v>
      </c>
      <c r="P572" s="100" t="s">
        <v>24</v>
      </c>
      <c r="Q572" s="100" t="s">
        <v>5987</v>
      </c>
      <c r="R572" s="307">
        <v>102</v>
      </c>
    </row>
    <row r="573" spans="1:19" ht="146.25" x14ac:dyDescent="0.2">
      <c r="A573" s="109">
        <v>572</v>
      </c>
      <c r="B573" s="100" t="s">
        <v>1308</v>
      </c>
      <c r="C573" s="100">
        <v>891180084</v>
      </c>
      <c r="D573" s="100">
        <v>2</v>
      </c>
      <c r="E573" s="153" t="s">
        <v>1589</v>
      </c>
      <c r="F573" s="349">
        <v>7518430</v>
      </c>
      <c r="G573" s="100">
        <v>4</v>
      </c>
      <c r="H573" s="345" t="s">
        <v>1590</v>
      </c>
      <c r="I573" s="146" t="s">
        <v>1591</v>
      </c>
      <c r="J573" s="346">
        <v>41949</v>
      </c>
      <c r="K573" s="347">
        <v>4063200</v>
      </c>
      <c r="L573" s="100" t="s">
        <v>1552</v>
      </c>
      <c r="M573" s="100" t="s">
        <v>1313</v>
      </c>
      <c r="N573" s="100" t="s">
        <v>1314</v>
      </c>
      <c r="O573" s="100" t="s">
        <v>23</v>
      </c>
      <c r="P573" s="100" t="s">
        <v>24</v>
      </c>
      <c r="Q573" s="100" t="s">
        <v>5988</v>
      </c>
      <c r="R573" s="307">
        <v>103</v>
      </c>
      <c r="S573" s="343">
        <f>SUM(K471:K573)</f>
        <v>466693476</v>
      </c>
    </row>
    <row r="574" spans="1:19" ht="90" x14ac:dyDescent="0.2">
      <c r="A574" s="109">
        <v>573</v>
      </c>
      <c r="B574" s="101" t="s">
        <v>16</v>
      </c>
      <c r="C574" s="101">
        <v>891180084</v>
      </c>
      <c r="D574" s="102">
        <v>2</v>
      </c>
      <c r="E574" s="103" t="s">
        <v>1592</v>
      </c>
      <c r="F574" s="104">
        <v>800220327</v>
      </c>
      <c r="G574" s="104">
        <v>9</v>
      </c>
      <c r="H574" s="100" t="s">
        <v>1593</v>
      </c>
      <c r="I574" s="105" t="s">
        <v>1594</v>
      </c>
      <c r="J574" s="106">
        <v>41655</v>
      </c>
      <c r="K574" s="107">
        <v>705000</v>
      </c>
      <c r="L574" s="108" t="s">
        <v>1595</v>
      </c>
      <c r="M574" s="108" t="s">
        <v>1596</v>
      </c>
      <c r="N574" s="108" t="s">
        <v>1597</v>
      </c>
      <c r="O574" s="109" t="s">
        <v>23</v>
      </c>
      <c r="P574" s="101" t="s">
        <v>24</v>
      </c>
      <c r="Q574" s="101" t="s">
        <v>1598</v>
      </c>
      <c r="R574" s="307">
        <v>1</v>
      </c>
    </row>
    <row r="575" spans="1:19" ht="78.75" x14ac:dyDescent="0.2">
      <c r="A575" s="109">
        <v>574</v>
      </c>
      <c r="B575" s="101" t="s">
        <v>16</v>
      </c>
      <c r="C575" s="101">
        <v>891180084</v>
      </c>
      <c r="D575" s="102">
        <v>2</v>
      </c>
      <c r="E575" s="103" t="s">
        <v>1599</v>
      </c>
      <c r="F575" s="104">
        <v>891101933</v>
      </c>
      <c r="G575" s="104">
        <v>3</v>
      </c>
      <c r="H575" s="100" t="s">
        <v>1600</v>
      </c>
      <c r="I575" s="105" t="s">
        <v>1601</v>
      </c>
      <c r="J575" s="106">
        <v>41655</v>
      </c>
      <c r="K575" s="110">
        <v>460000</v>
      </c>
      <c r="L575" s="108" t="s">
        <v>1595</v>
      </c>
      <c r="M575" s="108" t="s">
        <v>1596</v>
      </c>
      <c r="N575" s="108" t="s">
        <v>1597</v>
      </c>
      <c r="O575" s="109" t="s">
        <v>23</v>
      </c>
      <c r="P575" s="101" t="s">
        <v>24</v>
      </c>
      <c r="Q575" s="101" t="s">
        <v>1598</v>
      </c>
      <c r="R575" s="307">
        <v>2</v>
      </c>
    </row>
    <row r="576" spans="1:19" ht="90" x14ac:dyDescent="0.2">
      <c r="A576" s="109">
        <v>575</v>
      </c>
      <c r="B576" s="101" t="s">
        <v>16</v>
      </c>
      <c r="C576" s="101">
        <v>891180084</v>
      </c>
      <c r="D576" s="102">
        <v>2</v>
      </c>
      <c r="E576" s="103" t="s">
        <v>1602</v>
      </c>
      <c r="F576" s="104">
        <v>12113039</v>
      </c>
      <c r="G576" s="104">
        <v>6</v>
      </c>
      <c r="H576" s="100" t="s">
        <v>1603</v>
      </c>
      <c r="I576" s="105" t="s">
        <v>1604</v>
      </c>
      <c r="J576" s="106">
        <v>41655</v>
      </c>
      <c r="K576" s="110">
        <v>7900200</v>
      </c>
      <c r="L576" s="108" t="s">
        <v>1605</v>
      </c>
      <c r="M576" s="108" t="s">
        <v>1596</v>
      </c>
      <c r="N576" s="108" t="s">
        <v>1606</v>
      </c>
      <c r="O576" s="109" t="s">
        <v>23</v>
      </c>
      <c r="P576" s="101" t="s">
        <v>24</v>
      </c>
      <c r="Q576" s="101" t="s">
        <v>119</v>
      </c>
      <c r="R576" s="307">
        <v>3</v>
      </c>
    </row>
    <row r="577" spans="1:18" ht="78.75" x14ac:dyDescent="0.2">
      <c r="A577" s="109">
        <v>576</v>
      </c>
      <c r="B577" s="101" t="s">
        <v>16</v>
      </c>
      <c r="C577" s="101">
        <v>891180084</v>
      </c>
      <c r="D577" s="102">
        <v>2</v>
      </c>
      <c r="E577" s="103" t="s">
        <v>1607</v>
      </c>
      <c r="F577" s="104">
        <v>51580461</v>
      </c>
      <c r="G577" s="104">
        <v>5</v>
      </c>
      <c r="H577" s="100" t="s">
        <v>1608</v>
      </c>
      <c r="I577" s="105" t="s">
        <v>1609</v>
      </c>
      <c r="J577" s="106">
        <v>41655</v>
      </c>
      <c r="K577" s="110">
        <v>7933035</v>
      </c>
      <c r="L577" s="108" t="s">
        <v>1605</v>
      </c>
      <c r="M577" s="108" t="s">
        <v>1596</v>
      </c>
      <c r="N577" s="108" t="s">
        <v>1606</v>
      </c>
      <c r="O577" s="109" t="s">
        <v>23</v>
      </c>
      <c r="P577" s="101" t="s">
        <v>24</v>
      </c>
      <c r="Q577" s="101" t="s">
        <v>119</v>
      </c>
      <c r="R577" s="307">
        <v>4</v>
      </c>
    </row>
    <row r="578" spans="1:18" ht="191.25" x14ac:dyDescent="0.2">
      <c r="A578" s="109">
        <v>577</v>
      </c>
      <c r="B578" s="101" t="s">
        <v>16</v>
      </c>
      <c r="C578" s="101">
        <v>891180084</v>
      </c>
      <c r="D578" s="102">
        <v>2</v>
      </c>
      <c r="E578" s="103" t="s">
        <v>1610</v>
      </c>
      <c r="F578" s="104">
        <v>830510145</v>
      </c>
      <c r="G578" s="104">
        <v>9</v>
      </c>
      <c r="H578" s="100" t="s">
        <v>1611</v>
      </c>
      <c r="I578" s="105" t="s">
        <v>1612</v>
      </c>
      <c r="J578" s="106">
        <v>41655</v>
      </c>
      <c r="K578" s="110">
        <v>11411325</v>
      </c>
      <c r="L578" s="108" t="s">
        <v>1613</v>
      </c>
      <c r="M578" s="108" t="s">
        <v>1596</v>
      </c>
      <c r="N578" s="108" t="s">
        <v>1606</v>
      </c>
      <c r="O578" s="109" t="s">
        <v>23</v>
      </c>
      <c r="P578" s="101" t="s">
        <v>24</v>
      </c>
      <c r="Q578" s="101" t="s">
        <v>1118</v>
      </c>
      <c r="R578" s="307">
        <v>5</v>
      </c>
    </row>
    <row r="579" spans="1:18" ht="157.5" x14ac:dyDescent="0.2">
      <c r="A579" s="109">
        <v>578</v>
      </c>
      <c r="B579" s="101" t="s">
        <v>16</v>
      </c>
      <c r="C579" s="101">
        <v>891180084</v>
      </c>
      <c r="D579" s="102">
        <v>2</v>
      </c>
      <c r="E579" s="103" t="s">
        <v>1614</v>
      </c>
      <c r="F579" s="104">
        <v>813005241</v>
      </c>
      <c r="G579" s="104">
        <v>0</v>
      </c>
      <c r="H579" s="100" t="s">
        <v>1615</v>
      </c>
      <c r="I579" s="105" t="s">
        <v>1616</v>
      </c>
      <c r="J579" s="106">
        <v>41655</v>
      </c>
      <c r="K579" s="110">
        <v>50804000</v>
      </c>
      <c r="L579" s="108" t="s">
        <v>1617</v>
      </c>
      <c r="M579" s="108" t="s">
        <v>1596</v>
      </c>
      <c r="N579" s="108" t="s">
        <v>1597</v>
      </c>
      <c r="O579" s="109" t="s">
        <v>23</v>
      </c>
      <c r="P579" s="101" t="s">
        <v>24</v>
      </c>
      <c r="Q579" s="101" t="s">
        <v>1598</v>
      </c>
      <c r="R579" s="307">
        <v>6</v>
      </c>
    </row>
    <row r="580" spans="1:18" ht="146.25" x14ac:dyDescent="0.2">
      <c r="A580" s="109">
        <v>579</v>
      </c>
      <c r="B580" s="101" t="s">
        <v>16</v>
      </c>
      <c r="C580" s="101">
        <v>891180084</v>
      </c>
      <c r="D580" s="102">
        <v>2</v>
      </c>
      <c r="E580" s="103" t="s">
        <v>1618</v>
      </c>
      <c r="F580" s="104">
        <v>830001113</v>
      </c>
      <c r="G580" s="104">
        <v>1</v>
      </c>
      <c r="H580" s="100" t="s">
        <v>1619</v>
      </c>
      <c r="I580" s="105" t="s">
        <v>1620</v>
      </c>
      <c r="J580" s="106">
        <v>41656</v>
      </c>
      <c r="K580" s="110">
        <v>50000000</v>
      </c>
      <c r="L580" s="108" t="s">
        <v>1621</v>
      </c>
      <c r="M580" s="108" t="s">
        <v>1596</v>
      </c>
      <c r="N580" s="108" t="s">
        <v>1597</v>
      </c>
      <c r="O580" s="109" t="s">
        <v>23</v>
      </c>
      <c r="P580" s="101" t="s">
        <v>24</v>
      </c>
      <c r="Q580" s="101" t="s">
        <v>1598</v>
      </c>
      <c r="R580" s="307">
        <v>7</v>
      </c>
    </row>
    <row r="581" spans="1:18" ht="90" x14ac:dyDescent="0.2">
      <c r="A581" s="109">
        <v>580</v>
      </c>
      <c r="B581" s="101" t="s">
        <v>16</v>
      </c>
      <c r="C581" s="101">
        <v>891180084</v>
      </c>
      <c r="D581" s="102">
        <v>2</v>
      </c>
      <c r="E581" s="103" t="s">
        <v>1237</v>
      </c>
      <c r="F581" s="104">
        <v>1075241426</v>
      </c>
      <c r="G581" s="104">
        <v>1</v>
      </c>
      <c r="H581" s="100" t="s">
        <v>1622</v>
      </c>
      <c r="I581" s="105" t="s">
        <v>1623</v>
      </c>
      <c r="J581" s="106">
        <v>41656</v>
      </c>
      <c r="K581" s="110">
        <v>25667620</v>
      </c>
      <c r="L581" s="108" t="s">
        <v>1605</v>
      </c>
      <c r="M581" s="108" t="s">
        <v>1596</v>
      </c>
      <c r="N581" s="108" t="s">
        <v>1606</v>
      </c>
      <c r="O581" s="109" t="s">
        <v>23</v>
      </c>
      <c r="P581" s="101" t="s">
        <v>24</v>
      </c>
      <c r="Q581" s="101" t="s">
        <v>119</v>
      </c>
      <c r="R581" s="307">
        <v>8</v>
      </c>
    </row>
    <row r="582" spans="1:18" ht="168.75" x14ac:dyDescent="0.2">
      <c r="A582" s="109">
        <v>581</v>
      </c>
      <c r="B582" s="101" t="s">
        <v>16</v>
      </c>
      <c r="C582" s="101">
        <v>891180084</v>
      </c>
      <c r="D582" s="102">
        <v>2</v>
      </c>
      <c r="E582" s="103" t="s">
        <v>1599</v>
      </c>
      <c r="F582" s="104">
        <v>891101933</v>
      </c>
      <c r="G582" s="104">
        <v>3</v>
      </c>
      <c r="H582" s="100" t="s">
        <v>1624</v>
      </c>
      <c r="I582" s="105" t="s">
        <v>1625</v>
      </c>
      <c r="J582" s="106">
        <v>41656</v>
      </c>
      <c r="K582" s="110">
        <v>15000000</v>
      </c>
      <c r="L582" s="108" t="s">
        <v>1621</v>
      </c>
      <c r="M582" s="108" t="s">
        <v>1596</v>
      </c>
      <c r="N582" s="108" t="s">
        <v>1606</v>
      </c>
      <c r="O582" s="109" t="s">
        <v>23</v>
      </c>
      <c r="P582" s="101" t="s">
        <v>24</v>
      </c>
      <c r="Q582" s="101" t="s">
        <v>1118</v>
      </c>
      <c r="R582" s="307">
        <v>9</v>
      </c>
    </row>
    <row r="583" spans="1:18" ht="123.75" x14ac:dyDescent="0.2">
      <c r="A583" s="109">
        <v>582</v>
      </c>
      <c r="B583" s="101" t="s">
        <v>16</v>
      </c>
      <c r="C583" s="101">
        <v>891180084</v>
      </c>
      <c r="D583" s="102">
        <v>2</v>
      </c>
      <c r="E583" s="103" t="s">
        <v>1626</v>
      </c>
      <c r="F583" s="104">
        <v>800107548</v>
      </c>
      <c r="G583" s="104">
        <v>7</v>
      </c>
      <c r="H583" s="100" t="s">
        <v>1627</v>
      </c>
      <c r="I583" s="105" t="s">
        <v>1628</v>
      </c>
      <c r="J583" s="106">
        <v>41659</v>
      </c>
      <c r="K583" s="110">
        <v>90000000</v>
      </c>
      <c r="L583" s="108" t="s">
        <v>1605</v>
      </c>
      <c r="M583" s="108" t="s">
        <v>1596</v>
      </c>
      <c r="N583" s="108" t="s">
        <v>1597</v>
      </c>
      <c r="O583" s="109" t="s">
        <v>23</v>
      </c>
      <c r="P583" s="101" t="s">
        <v>24</v>
      </c>
      <c r="Q583" s="101" t="s">
        <v>1598</v>
      </c>
      <c r="R583" s="307">
        <v>10</v>
      </c>
    </row>
    <row r="584" spans="1:18" ht="101.25" x14ac:dyDescent="0.2">
      <c r="A584" s="109">
        <v>583</v>
      </c>
      <c r="B584" s="101" t="s">
        <v>16</v>
      </c>
      <c r="C584" s="101">
        <v>891180084</v>
      </c>
      <c r="D584" s="102">
        <v>2</v>
      </c>
      <c r="E584" s="103" t="s">
        <v>1629</v>
      </c>
      <c r="F584" s="104">
        <v>900072408</v>
      </c>
      <c r="G584" s="104">
        <v>4</v>
      </c>
      <c r="H584" s="100" t="s">
        <v>1630</v>
      </c>
      <c r="I584" s="105" t="s">
        <v>1631</v>
      </c>
      <c r="J584" s="106">
        <v>41659</v>
      </c>
      <c r="K584" s="110">
        <v>44000000</v>
      </c>
      <c r="L584" s="108" t="s">
        <v>1605</v>
      </c>
      <c r="M584" s="108" t="s">
        <v>1596</v>
      </c>
      <c r="N584" s="108" t="s">
        <v>1606</v>
      </c>
      <c r="O584" s="109" t="s">
        <v>23</v>
      </c>
      <c r="P584" s="101" t="s">
        <v>24</v>
      </c>
      <c r="Q584" s="101" t="s">
        <v>1118</v>
      </c>
      <c r="R584" s="307">
        <v>11</v>
      </c>
    </row>
    <row r="585" spans="1:18" ht="78.75" x14ac:dyDescent="0.2">
      <c r="A585" s="109">
        <v>584</v>
      </c>
      <c r="B585" s="101" t="s">
        <v>16</v>
      </c>
      <c r="C585" s="101">
        <v>891180084</v>
      </c>
      <c r="D585" s="102">
        <v>2</v>
      </c>
      <c r="E585" s="103" t="s">
        <v>1632</v>
      </c>
      <c r="F585" s="104">
        <v>1075220461</v>
      </c>
      <c r="G585" s="104">
        <v>1</v>
      </c>
      <c r="H585" s="100" t="s">
        <v>1633</v>
      </c>
      <c r="I585" s="105" t="s">
        <v>1634</v>
      </c>
      <c r="J585" s="106">
        <v>41659</v>
      </c>
      <c r="K585" s="110">
        <v>24827000</v>
      </c>
      <c r="L585" s="108" t="s">
        <v>1617</v>
      </c>
      <c r="M585" s="108" t="s">
        <v>1596</v>
      </c>
      <c r="N585" s="108" t="s">
        <v>1597</v>
      </c>
      <c r="O585" s="109" t="s">
        <v>23</v>
      </c>
      <c r="P585" s="101" t="s">
        <v>24</v>
      </c>
      <c r="Q585" s="101" t="s">
        <v>1598</v>
      </c>
      <c r="R585" s="307">
        <v>12</v>
      </c>
    </row>
    <row r="586" spans="1:18" ht="157.5" x14ac:dyDescent="0.2">
      <c r="A586" s="109">
        <v>585</v>
      </c>
      <c r="B586" s="101" t="s">
        <v>16</v>
      </c>
      <c r="C586" s="101">
        <v>891180084</v>
      </c>
      <c r="D586" s="102">
        <v>2</v>
      </c>
      <c r="E586" s="103" t="s">
        <v>1635</v>
      </c>
      <c r="F586" s="104">
        <v>800011268</v>
      </c>
      <c r="G586" s="104">
        <v>6</v>
      </c>
      <c r="H586" s="100" t="s">
        <v>1636</v>
      </c>
      <c r="I586" s="105" t="s">
        <v>1637</v>
      </c>
      <c r="J586" s="106">
        <v>41660</v>
      </c>
      <c r="K586" s="110">
        <v>749247</v>
      </c>
      <c r="L586" s="108" t="s">
        <v>1595</v>
      </c>
      <c r="M586" s="108" t="s">
        <v>1596</v>
      </c>
      <c r="N586" s="108" t="s">
        <v>1597</v>
      </c>
      <c r="O586" s="109" t="s">
        <v>23</v>
      </c>
      <c r="P586" s="101" t="s">
        <v>24</v>
      </c>
      <c r="Q586" s="101" t="s">
        <v>1598</v>
      </c>
      <c r="R586" s="307">
        <v>13</v>
      </c>
    </row>
    <row r="587" spans="1:18" ht="78.75" x14ac:dyDescent="0.2">
      <c r="A587" s="109">
        <v>586</v>
      </c>
      <c r="B587" s="101" t="s">
        <v>16</v>
      </c>
      <c r="C587" s="101">
        <v>891180084</v>
      </c>
      <c r="D587" s="102">
        <v>2</v>
      </c>
      <c r="E587" s="103" t="s">
        <v>1638</v>
      </c>
      <c r="F587" s="104">
        <v>52253006</v>
      </c>
      <c r="G587" s="104">
        <v>9</v>
      </c>
      <c r="H587" s="100" t="s">
        <v>1639</v>
      </c>
      <c r="I587" s="105" t="s">
        <v>1640</v>
      </c>
      <c r="J587" s="106">
        <v>41660</v>
      </c>
      <c r="K587" s="110">
        <v>10000000</v>
      </c>
      <c r="L587" s="108" t="s">
        <v>1613</v>
      </c>
      <c r="M587" s="108" t="s">
        <v>1596</v>
      </c>
      <c r="N587" s="108" t="s">
        <v>1606</v>
      </c>
      <c r="O587" s="109" t="s">
        <v>23</v>
      </c>
      <c r="P587" s="101" t="s">
        <v>24</v>
      </c>
      <c r="Q587" s="101" t="s">
        <v>1118</v>
      </c>
      <c r="R587" s="307">
        <v>14</v>
      </c>
    </row>
    <row r="588" spans="1:18" ht="78.75" x14ac:dyDescent="0.2">
      <c r="A588" s="109">
        <v>587</v>
      </c>
      <c r="B588" s="101" t="s">
        <v>16</v>
      </c>
      <c r="C588" s="101">
        <v>891180084</v>
      </c>
      <c r="D588" s="102">
        <v>2</v>
      </c>
      <c r="E588" s="103" t="s">
        <v>1641</v>
      </c>
      <c r="F588" s="104">
        <v>800179073</v>
      </c>
      <c r="G588" s="104">
        <v>9</v>
      </c>
      <c r="H588" s="100" t="s">
        <v>1642</v>
      </c>
      <c r="I588" s="105" t="s">
        <v>1643</v>
      </c>
      <c r="J588" s="106">
        <v>41660</v>
      </c>
      <c r="K588" s="110">
        <v>3721512</v>
      </c>
      <c r="L588" s="108" t="s">
        <v>1613</v>
      </c>
      <c r="M588" s="108" t="s">
        <v>1596</v>
      </c>
      <c r="N588" s="108" t="s">
        <v>1606</v>
      </c>
      <c r="O588" s="109" t="s">
        <v>23</v>
      </c>
      <c r="P588" s="101" t="s">
        <v>24</v>
      </c>
      <c r="Q588" s="101" t="s">
        <v>1118</v>
      </c>
      <c r="R588" s="307">
        <v>15</v>
      </c>
    </row>
    <row r="589" spans="1:18" ht="78.75" x14ac:dyDescent="0.2">
      <c r="A589" s="109">
        <v>588</v>
      </c>
      <c r="B589" s="101" t="s">
        <v>16</v>
      </c>
      <c r="C589" s="101">
        <v>891180084</v>
      </c>
      <c r="D589" s="102">
        <v>2</v>
      </c>
      <c r="E589" s="103" t="s">
        <v>1644</v>
      </c>
      <c r="F589" s="104">
        <v>36178229</v>
      </c>
      <c r="G589" s="104">
        <v>5</v>
      </c>
      <c r="H589" s="100" t="s">
        <v>1645</v>
      </c>
      <c r="I589" s="105" t="s">
        <v>1646</v>
      </c>
      <c r="J589" s="106">
        <v>41660</v>
      </c>
      <c r="K589" s="110">
        <v>5809171</v>
      </c>
      <c r="L589" s="108" t="s">
        <v>1605</v>
      </c>
      <c r="M589" s="108" t="s">
        <v>1596</v>
      </c>
      <c r="N589" s="108" t="s">
        <v>1606</v>
      </c>
      <c r="O589" s="109" t="s">
        <v>23</v>
      </c>
      <c r="P589" s="101" t="s">
        <v>24</v>
      </c>
      <c r="Q589" s="101" t="s">
        <v>1118</v>
      </c>
      <c r="R589" s="307">
        <v>16</v>
      </c>
    </row>
    <row r="590" spans="1:18" ht="123.75" x14ac:dyDescent="0.2">
      <c r="A590" s="109">
        <v>589</v>
      </c>
      <c r="B590" s="101" t="s">
        <v>16</v>
      </c>
      <c r="C590" s="101">
        <v>891180084</v>
      </c>
      <c r="D590" s="102">
        <v>2</v>
      </c>
      <c r="E590" s="103" t="s">
        <v>1647</v>
      </c>
      <c r="F590" s="104">
        <v>12114383</v>
      </c>
      <c r="G590" s="104">
        <v>1</v>
      </c>
      <c r="H590" s="100" t="s">
        <v>1648</v>
      </c>
      <c r="I590" s="105" t="s">
        <v>1649</v>
      </c>
      <c r="J590" s="106">
        <v>41661</v>
      </c>
      <c r="K590" s="110">
        <v>10200000</v>
      </c>
      <c r="L590" s="108" t="s">
        <v>1650</v>
      </c>
      <c r="M590" s="108" t="s">
        <v>1596</v>
      </c>
      <c r="N590" s="108" t="s">
        <v>1606</v>
      </c>
      <c r="O590" s="109" t="s">
        <v>23</v>
      </c>
      <c r="P590" s="101" t="s">
        <v>24</v>
      </c>
      <c r="Q590" s="101" t="s">
        <v>1118</v>
      </c>
      <c r="R590" s="307">
        <v>17</v>
      </c>
    </row>
    <row r="591" spans="1:18" ht="56.25" x14ac:dyDescent="0.2">
      <c r="A591" s="109">
        <v>590</v>
      </c>
      <c r="B591" s="101" t="s">
        <v>16</v>
      </c>
      <c r="C591" s="101">
        <v>891180084</v>
      </c>
      <c r="D591" s="102">
        <v>2</v>
      </c>
      <c r="E591" s="103" t="s">
        <v>1651</v>
      </c>
      <c r="F591" s="104">
        <v>900127905</v>
      </c>
      <c r="G591" s="104">
        <v>1</v>
      </c>
      <c r="H591" s="100" t="s">
        <v>1652</v>
      </c>
      <c r="I591" s="105" t="s">
        <v>1653</v>
      </c>
      <c r="J591" s="106">
        <v>41661</v>
      </c>
      <c r="K591" s="110">
        <v>12802015</v>
      </c>
      <c r="L591" s="108" t="s">
        <v>1605</v>
      </c>
      <c r="M591" s="108" t="s">
        <v>1596</v>
      </c>
      <c r="N591" s="108" t="s">
        <v>1606</v>
      </c>
      <c r="O591" s="109" t="s">
        <v>23</v>
      </c>
      <c r="P591" s="101" t="s">
        <v>24</v>
      </c>
      <c r="Q591" s="101" t="s">
        <v>119</v>
      </c>
      <c r="R591" s="307">
        <v>18</v>
      </c>
    </row>
    <row r="592" spans="1:18" ht="146.25" x14ac:dyDescent="0.2">
      <c r="A592" s="109">
        <v>591</v>
      </c>
      <c r="B592" s="101" t="s">
        <v>16</v>
      </c>
      <c r="C592" s="101">
        <v>891180084</v>
      </c>
      <c r="D592" s="102">
        <v>2</v>
      </c>
      <c r="E592" s="103" t="s">
        <v>1654</v>
      </c>
      <c r="F592" s="104">
        <v>860009759</v>
      </c>
      <c r="G592" s="104">
        <v>2</v>
      </c>
      <c r="H592" s="100" t="s">
        <v>1655</v>
      </c>
      <c r="I592" s="105" t="s">
        <v>1656</v>
      </c>
      <c r="J592" s="106">
        <v>41661</v>
      </c>
      <c r="K592" s="110">
        <v>20184000</v>
      </c>
      <c r="L592" s="108" t="s">
        <v>1621</v>
      </c>
      <c r="M592" s="108" t="s">
        <v>1596</v>
      </c>
      <c r="N592" s="108" t="s">
        <v>1606</v>
      </c>
      <c r="O592" s="109" t="s">
        <v>23</v>
      </c>
      <c r="P592" s="101" t="s">
        <v>24</v>
      </c>
      <c r="Q592" s="101" t="s">
        <v>1118</v>
      </c>
      <c r="R592" s="307">
        <v>19</v>
      </c>
    </row>
    <row r="593" spans="1:18" ht="78.75" x14ac:dyDescent="0.2">
      <c r="A593" s="109">
        <v>592</v>
      </c>
      <c r="B593" s="101" t="s">
        <v>16</v>
      </c>
      <c r="C593" s="101">
        <v>891180084</v>
      </c>
      <c r="D593" s="102">
        <v>2</v>
      </c>
      <c r="E593" s="103" t="s">
        <v>130</v>
      </c>
      <c r="F593" s="104">
        <v>7694101</v>
      </c>
      <c r="G593" s="104">
        <v>9</v>
      </c>
      <c r="H593" s="100" t="s">
        <v>1657</v>
      </c>
      <c r="I593" s="105" t="s">
        <v>1658</v>
      </c>
      <c r="J593" s="106">
        <v>41661</v>
      </c>
      <c r="K593" s="110">
        <v>2795600</v>
      </c>
      <c r="L593" s="108" t="s">
        <v>1605</v>
      </c>
      <c r="M593" s="108" t="s">
        <v>1596</v>
      </c>
      <c r="N593" s="108" t="s">
        <v>1606</v>
      </c>
      <c r="O593" s="109" t="s">
        <v>23</v>
      </c>
      <c r="P593" s="101" t="s">
        <v>24</v>
      </c>
      <c r="Q593" s="101" t="s">
        <v>119</v>
      </c>
      <c r="R593" s="307">
        <v>20</v>
      </c>
    </row>
    <row r="594" spans="1:18" ht="101.25" x14ac:dyDescent="0.2">
      <c r="A594" s="109">
        <v>593</v>
      </c>
      <c r="B594" s="101" t="s">
        <v>16</v>
      </c>
      <c r="C594" s="101">
        <v>891180084</v>
      </c>
      <c r="D594" s="102">
        <v>2</v>
      </c>
      <c r="E594" s="103" t="s">
        <v>1659</v>
      </c>
      <c r="F594" s="104">
        <v>900523628</v>
      </c>
      <c r="G594" s="104">
        <v>4</v>
      </c>
      <c r="H594" s="100" t="s">
        <v>1660</v>
      </c>
      <c r="I594" s="105" t="s">
        <v>1661</v>
      </c>
      <c r="J594" s="106">
        <v>41661</v>
      </c>
      <c r="K594" s="110">
        <v>10000000</v>
      </c>
      <c r="L594" s="108" t="s">
        <v>1613</v>
      </c>
      <c r="M594" s="108" t="s">
        <v>1596</v>
      </c>
      <c r="N594" s="108" t="s">
        <v>1606</v>
      </c>
      <c r="O594" s="109" t="s">
        <v>23</v>
      </c>
      <c r="P594" s="101" t="s">
        <v>24</v>
      </c>
      <c r="Q594" s="101" t="s">
        <v>1118</v>
      </c>
      <c r="R594" s="307">
        <v>21</v>
      </c>
    </row>
    <row r="595" spans="1:18" ht="67.5" x14ac:dyDescent="0.2">
      <c r="A595" s="109">
        <v>594</v>
      </c>
      <c r="B595" s="101" t="s">
        <v>16</v>
      </c>
      <c r="C595" s="101">
        <v>891180084</v>
      </c>
      <c r="D595" s="102">
        <v>2</v>
      </c>
      <c r="E595" s="103" t="s">
        <v>1662</v>
      </c>
      <c r="F595" s="104">
        <v>828000170</v>
      </c>
      <c r="G595" s="104">
        <v>8</v>
      </c>
      <c r="H595" s="100" t="s">
        <v>1663</v>
      </c>
      <c r="I595" s="105" t="s">
        <v>1664</v>
      </c>
      <c r="J595" s="106">
        <v>41661</v>
      </c>
      <c r="K595" s="110">
        <v>3360000</v>
      </c>
      <c r="L595" s="108" t="s">
        <v>1621</v>
      </c>
      <c r="M595" s="108" t="s">
        <v>1596</v>
      </c>
      <c r="N595" s="108" t="s">
        <v>1606</v>
      </c>
      <c r="O595" s="109" t="s">
        <v>23</v>
      </c>
      <c r="P595" s="101" t="s">
        <v>24</v>
      </c>
      <c r="Q595" s="101" t="s">
        <v>1118</v>
      </c>
      <c r="R595" s="307">
        <v>22</v>
      </c>
    </row>
    <row r="596" spans="1:18" ht="67.5" x14ac:dyDescent="0.2">
      <c r="A596" s="109">
        <v>595</v>
      </c>
      <c r="B596" s="101" t="s">
        <v>16</v>
      </c>
      <c r="C596" s="101">
        <v>891180084</v>
      </c>
      <c r="D596" s="102">
        <v>2</v>
      </c>
      <c r="E596" s="103" t="s">
        <v>1665</v>
      </c>
      <c r="F596" s="104">
        <v>900227611</v>
      </c>
      <c r="G596" s="104">
        <v>0</v>
      </c>
      <c r="H596" s="100" t="s">
        <v>1666</v>
      </c>
      <c r="I596" s="105" t="s">
        <v>1667</v>
      </c>
      <c r="J596" s="106">
        <v>41661</v>
      </c>
      <c r="K596" s="110">
        <v>2623920</v>
      </c>
      <c r="L596" s="108" t="s">
        <v>1650</v>
      </c>
      <c r="M596" s="108" t="s">
        <v>1596</v>
      </c>
      <c r="N596" s="108" t="s">
        <v>1606</v>
      </c>
      <c r="O596" s="109" t="s">
        <v>23</v>
      </c>
      <c r="P596" s="101" t="s">
        <v>24</v>
      </c>
      <c r="Q596" s="101" t="s">
        <v>1118</v>
      </c>
      <c r="R596" s="307">
        <v>23</v>
      </c>
    </row>
    <row r="597" spans="1:18" ht="67.5" x14ac:dyDescent="0.2">
      <c r="A597" s="109">
        <v>596</v>
      </c>
      <c r="B597" s="101" t="s">
        <v>16</v>
      </c>
      <c r="C597" s="101">
        <v>891180084</v>
      </c>
      <c r="D597" s="102">
        <v>2</v>
      </c>
      <c r="E597" s="103" t="s">
        <v>1668</v>
      </c>
      <c r="F597" s="104">
        <v>860001498</v>
      </c>
      <c r="G597" s="104">
        <v>9</v>
      </c>
      <c r="H597" s="100" t="s">
        <v>1669</v>
      </c>
      <c r="I597" s="105" t="s">
        <v>1670</v>
      </c>
      <c r="J597" s="106">
        <v>41661</v>
      </c>
      <c r="K597" s="110">
        <v>19565000</v>
      </c>
      <c r="L597" s="108" t="s">
        <v>1595</v>
      </c>
      <c r="M597" s="108" t="s">
        <v>1596</v>
      </c>
      <c r="N597" s="108" t="s">
        <v>1597</v>
      </c>
      <c r="O597" s="109" t="s">
        <v>23</v>
      </c>
      <c r="P597" s="101" t="s">
        <v>24</v>
      </c>
      <c r="Q597" s="101" t="s">
        <v>1598</v>
      </c>
      <c r="R597" s="307">
        <v>24</v>
      </c>
    </row>
    <row r="598" spans="1:18" ht="112.5" x14ac:dyDescent="0.2">
      <c r="A598" s="109">
        <v>597</v>
      </c>
      <c r="B598" s="101" t="s">
        <v>16</v>
      </c>
      <c r="C598" s="101">
        <v>891180084</v>
      </c>
      <c r="D598" s="102">
        <v>2</v>
      </c>
      <c r="E598" s="103" t="s">
        <v>1671</v>
      </c>
      <c r="F598" s="104">
        <v>813000298</v>
      </c>
      <c r="G598" s="104">
        <v>7</v>
      </c>
      <c r="H598" s="100" t="s">
        <v>1672</v>
      </c>
      <c r="I598" s="105" t="s">
        <v>1673</v>
      </c>
      <c r="J598" s="106">
        <v>41661</v>
      </c>
      <c r="K598" s="110">
        <v>32000000</v>
      </c>
      <c r="L598" s="108" t="s">
        <v>1674</v>
      </c>
      <c r="M598" s="108" t="s">
        <v>1596</v>
      </c>
      <c r="N598" s="108" t="s">
        <v>1606</v>
      </c>
      <c r="O598" s="109" t="s">
        <v>23</v>
      </c>
      <c r="P598" s="101" t="s">
        <v>24</v>
      </c>
      <c r="Q598" s="101" t="s">
        <v>1118</v>
      </c>
      <c r="R598" s="307">
        <v>25</v>
      </c>
    </row>
    <row r="599" spans="1:18" ht="112.5" x14ac:dyDescent="0.2">
      <c r="A599" s="109">
        <v>598</v>
      </c>
      <c r="B599" s="101" t="s">
        <v>16</v>
      </c>
      <c r="C599" s="101">
        <v>891180084</v>
      </c>
      <c r="D599" s="102">
        <v>2</v>
      </c>
      <c r="E599" s="103" t="s">
        <v>1668</v>
      </c>
      <c r="F599" s="104">
        <v>860001498</v>
      </c>
      <c r="G599" s="104">
        <v>9</v>
      </c>
      <c r="H599" s="100" t="s">
        <v>1675</v>
      </c>
      <c r="I599" s="105" t="s">
        <v>1676</v>
      </c>
      <c r="J599" s="106">
        <v>41661</v>
      </c>
      <c r="K599" s="110">
        <v>43897078</v>
      </c>
      <c r="L599" s="108" t="s">
        <v>1605</v>
      </c>
      <c r="M599" s="108" t="s">
        <v>1596</v>
      </c>
      <c r="N599" s="108" t="s">
        <v>1597</v>
      </c>
      <c r="O599" s="109" t="s">
        <v>23</v>
      </c>
      <c r="P599" s="101" t="s">
        <v>24</v>
      </c>
      <c r="Q599" s="101" t="s">
        <v>1598</v>
      </c>
      <c r="R599" s="307">
        <v>26</v>
      </c>
    </row>
    <row r="600" spans="1:18" ht="180" x14ac:dyDescent="0.2">
      <c r="A600" s="109">
        <v>599</v>
      </c>
      <c r="B600" s="101" t="s">
        <v>16</v>
      </c>
      <c r="C600" s="101">
        <v>891180084</v>
      </c>
      <c r="D600" s="102">
        <v>2</v>
      </c>
      <c r="E600" s="103" t="s">
        <v>1677</v>
      </c>
      <c r="F600" s="104">
        <v>17024362</v>
      </c>
      <c r="G600" s="104">
        <v>7</v>
      </c>
      <c r="H600" s="100" t="s">
        <v>1678</v>
      </c>
      <c r="I600" s="105" t="s">
        <v>1679</v>
      </c>
      <c r="J600" s="106">
        <v>41662</v>
      </c>
      <c r="K600" s="110">
        <v>5000000</v>
      </c>
      <c r="L600" s="108" t="s">
        <v>1617</v>
      </c>
      <c r="M600" s="108" t="s">
        <v>1596</v>
      </c>
      <c r="N600" s="108" t="s">
        <v>1597</v>
      </c>
      <c r="O600" s="109" t="s">
        <v>23</v>
      </c>
      <c r="P600" s="101" t="s">
        <v>24</v>
      </c>
      <c r="Q600" s="101" t="s">
        <v>1598</v>
      </c>
      <c r="R600" s="307">
        <v>27</v>
      </c>
    </row>
    <row r="601" spans="1:18" ht="90" x14ac:dyDescent="0.2">
      <c r="A601" s="109">
        <v>600</v>
      </c>
      <c r="B601" s="101" t="s">
        <v>16</v>
      </c>
      <c r="C601" s="101">
        <v>891180084</v>
      </c>
      <c r="D601" s="102">
        <v>2</v>
      </c>
      <c r="E601" s="103" t="s">
        <v>1680</v>
      </c>
      <c r="F601" s="104">
        <v>52385677</v>
      </c>
      <c r="G601" s="104">
        <v>7</v>
      </c>
      <c r="H601" s="100" t="s">
        <v>1681</v>
      </c>
      <c r="I601" s="105" t="s">
        <v>1682</v>
      </c>
      <c r="J601" s="106">
        <v>41662</v>
      </c>
      <c r="K601" s="110">
        <v>16050000</v>
      </c>
      <c r="L601" s="108" t="s">
        <v>1617</v>
      </c>
      <c r="M601" s="108" t="s">
        <v>1596</v>
      </c>
      <c r="N601" s="108" t="s">
        <v>1597</v>
      </c>
      <c r="O601" s="109" t="s">
        <v>23</v>
      </c>
      <c r="P601" s="101" t="s">
        <v>24</v>
      </c>
      <c r="Q601" s="101" t="s">
        <v>1598</v>
      </c>
      <c r="R601" s="307">
        <v>28</v>
      </c>
    </row>
    <row r="602" spans="1:18" ht="180" x14ac:dyDescent="0.2">
      <c r="A602" s="109">
        <v>601</v>
      </c>
      <c r="B602" s="101" t="s">
        <v>16</v>
      </c>
      <c r="C602" s="101">
        <v>891180084</v>
      </c>
      <c r="D602" s="102">
        <v>2</v>
      </c>
      <c r="E602" s="103" t="s">
        <v>1683</v>
      </c>
      <c r="F602" s="104">
        <v>36313495</v>
      </c>
      <c r="G602" s="104">
        <v>7</v>
      </c>
      <c r="H602" s="100" t="s">
        <v>1684</v>
      </c>
      <c r="I602" s="105" t="s">
        <v>1685</v>
      </c>
      <c r="J602" s="106">
        <v>41662</v>
      </c>
      <c r="K602" s="110">
        <v>13000000</v>
      </c>
      <c r="L602" s="108" t="s">
        <v>1617</v>
      </c>
      <c r="M602" s="108" t="s">
        <v>1596</v>
      </c>
      <c r="N602" s="108" t="s">
        <v>1597</v>
      </c>
      <c r="O602" s="109" t="s">
        <v>23</v>
      </c>
      <c r="P602" s="101" t="s">
        <v>24</v>
      </c>
      <c r="Q602" s="101" t="s">
        <v>1598</v>
      </c>
      <c r="R602" s="307">
        <v>29</v>
      </c>
    </row>
    <row r="603" spans="1:18" ht="78.75" x14ac:dyDescent="0.2">
      <c r="A603" s="109">
        <v>602</v>
      </c>
      <c r="B603" s="101" t="s">
        <v>16</v>
      </c>
      <c r="C603" s="101">
        <v>891180084</v>
      </c>
      <c r="D603" s="102">
        <v>2</v>
      </c>
      <c r="E603" s="103" t="s">
        <v>1686</v>
      </c>
      <c r="F603" s="104">
        <v>36182818</v>
      </c>
      <c r="G603" s="104">
        <v>9</v>
      </c>
      <c r="H603" s="100" t="s">
        <v>1687</v>
      </c>
      <c r="I603" s="105" t="s">
        <v>1688</v>
      </c>
      <c r="J603" s="106">
        <v>41662</v>
      </c>
      <c r="K603" s="110">
        <v>10000000</v>
      </c>
      <c r="L603" s="108" t="s">
        <v>1613</v>
      </c>
      <c r="M603" s="108" t="s">
        <v>1596</v>
      </c>
      <c r="N603" s="108" t="s">
        <v>1606</v>
      </c>
      <c r="O603" s="109" t="s">
        <v>23</v>
      </c>
      <c r="P603" s="101" t="s">
        <v>24</v>
      </c>
      <c r="Q603" s="101" t="s">
        <v>1118</v>
      </c>
      <c r="R603" s="307">
        <v>30</v>
      </c>
    </row>
    <row r="604" spans="1:18" ht="56.25" x14ac:dyDescent="0.2">
      <c r="A604" s="109">
        <v>603</v>
      </c>
      <c r="B604" s="101" t="s">
        <v>16</v>
      </c>
      <c r="C604" s="101">
        <v>891180084</v>
      </c>
      <c r="D604" s="102">
        <v>2</v>
      </c>
      <c r="E604" s="103" t="s">
        <v>1689</v>
      </c>
      <c r="F604" s="104">
        <v>900123363</v>
      </c>
      <c r="G604" s="104">
        <v>1</v>
      </c>
      <c r="H604" s="100" t="s">
        <v>1690</v>
      </c>
      <c r="I604" s="105" t="s">
        <v>1691</v>
      </c>
      <c r="J604" s="106">
        <v>41662</v>
      </c>
      <c r="K604" s="110">
        <v>1836000</v>
      </c>
      <c r="L604" s="108" t="s">
        <v>1650</v>
      </c>
      <c r="M604" s="108" t="s">
        <v>1596</v>
      </c>
      <c r="N604" s="108" t="s">
        <v>1606</v>
      </c>
      <c r="O604" s="109" t="s">
        <v>23</v>
      </c>
      <c r="P604" s="101" t="s">
        <v>24</v>
      </c>
      <c r="Q604" s="101" t="s">
        <v>1118</v>
      </c>
      <c r="R604" s="307">
        <v>31</v>
      </c>
    </row>
    <row r="605" spans="1:18" ht="67.5" x14ac:dyDescent="0.2">
      <c r="A605" s="109">
        <v>604</v>
      </c>
      <c r="B605" s="101" t="s">
        <v>16</v>
      </c>
      <c r="C605" s="101">
        <v>891180084</v>
      </c>
      <c r="D605" s="102">
        <v>2</v>
      </c>
      <c r="E605" s="103" t="s">
        <v>1692</v>
      </c>
      <c r="F605" s="104">
        <v>12111346</v>
      </c>
      <c r="G605" s="104">
        <v>3</v>
      </c>
      <c r="H605" s="100" t="s">
        <v>1693</v>
      </c>
      <c r="I605" s="105" t="s">
        <v>1694</v>
      </c>
      <c r="J605" s="106">
        <v>41662</v>
      </c>
      <c r="K605" s="110">
        <v>48416821</v>
      </c>
      <c r="L605" s="108" t="s">
        <v>1605</v>
      </c>
      <c r="M605" s="108" t="s">
        <v>1596</v>
      </c>
      <c r="N605" s="108" t="s">
        <v>1606</v>
      </c>
      <c r="O605" s="109" t="s">
        <v>23</v>
      </c>
      <c r="P605" s="101" t="s">
        <v>24</v>
      </c>
      <c r="Q605" s="101" t="s">
        <v>1598</v>
      </c>
      <c r="R605" s="307">
        <v>32</v>
      </c>
    </row>
    <row r="606" spans="1:18" ht="213.75" x14ac:dyDescent="0.2">
      <c r="A606" s="109">
        <v>605</v>
      </c>
      <c r="B606" s="101" t="s">
        <v>16</v>
      </c>
      <c r="C606" s="101">
        <v>891180084</v>
      </c>
      <c r="D606" s="102">
        <v>2</v>
      </c>
      <c r="E606" s="103" t="s">
        <v>1695</v>
      </c>
      <c r="F606" s="104">
        <v>800220327</v>
      </c>
      <c r="G606" s="104">
        <v>9</v>
      </c>
      <c r="H606" s="100" t="s">
        <v>1696</v>
      </c>
      <c r="I606" s="105" t="s">
        <v>1697</v>
      </c>
      <c r="J606" s="106">
        <v>41662</v>
      </c>
      <c r="K606" s="110">
        <v>23649999</v>
      </c>
      <c r="L606" s="108" t="s">
        <v>1621</v>
      </c>
      <c r="M606" s="108" t="s">
        <v>1596</v>
      </c>
      <c r="N606" s="108" t="s">
        <v>1606</v>
      </c>
      <c r="O606" s="109" t="s">
        <v>23</v>
      </c>
      <c r="P606" s="101" t="s">
        <v>24</v>
      </c>
      <c r="Q606" s="101" t="s">
        <v>1118</v>
      </c>
      <c r="R606" s="307">
        <v>33</v>
      </c>
    </row>
    <row r="607" spans="1:18" ht="146.25" x14ac:dyDescent="0.2">
      <c r="A607" s="109">
        <v>606</v>
      </c>
      <c r="B607" s="101" t="s">
        <v>16</v>
      </c>
      <c r="C607" s="101">
        <v>891180084</v>
      </c>
      <c r="D607" s="102">
        <v>2</v>
      </c>
      <c r="E607" s="103" t="s">
        <v>1698</v>
      </c>
      <c r="F607" s="104">
        <v>813004745</v>
      </c>
      <c r="G607" s="104">
        <v>6</v>
      </c>
      <c r="H607" s="100" t="s">
        <v>1699</v>
      </c>
      <c r="I607" s="105" t="s">
        <v>1700</v>
      </c>
      <c r="J607" s="106">
        <v>41662</v>
      </c>
      <c r="K607" s="110">
        <v>2925000</v>
      </c>
      <c r="L607" s="108" t="s">
        <v>1674</v>
      </c>
      <c r="M607" s="108" t="s">
        <v>1596</v>
      </c>
      <c r="N607" s="108" t="s">
        <v>1606</v>
      </c>
      <c r="O607" s="109" t="s">
        <v>23</v>
      </c>
      <c r="P607" s="101" t="s">
        <v>24</v>
      </c>
      <c r="Q607" s="101" t="s">
        <v>1118</v>
      </c>
      <c r="R607" s="307">
        <v>34</v>
      </c>
    </row>
    <row r="608" spans="1:18" ht="180" x14ac:dyDescent="0.2">
      <c r="A608" s="109">
        <v>607</v>
      </c>
      <c r="B608" s="101" t="s">
        <v>16</v>
      </c>
      <c r="C608" s="101">
        <v>891180084</v>
      </c>
      <c r="D608" s="102">
        <v>2</v>
      </c>
      <c r="E608" s="103" t="s">
        <v>1701</v>
      </c>
      <c r="F608" s="104">
        <v>43046447</v>
      </c>
      <c r="G608" s="104">
        <v>3</v>
      </c>
      <c r="H608" s="100" t="s">
        <v>1702</v>
      </c>
      <c r="I608" s="105" t="s">
        <v>1703</v>
      </c>
      <c r="J608" s="106">
        <v>41663</v>
      </c>
      <c r="K608" s="110">
        <v>12000000</v>
      </c>
      <c r="L608" s="108" t="s">
        <v>1617</v>
      </c>
      <c r="M608" s="108" t="s">
        <v>1596</v>
      </c>
      <c r="N608" s="108" t="s">
        <v>1597</v>
      </c>
      <c r="O608" s="109" t="s">
        <v>23</v>
      </c>
      <c r="P608" s="101" t="s">
        <v>24</v>
      </c>
      <c r="Q608" s="101" t="s">
        <v>1598</v>
      </c>
      <c r="R608" s="307">
        <v>35</v>
      </c>
    </row>
    <row r="609" spans="1:18" ht="90" x14ac:dyDescent="0.2">
      <c r="A609" s="109">
        <v>608</v>
      </c>
      <c r="B609" s="101" t="s">
        <v>16</v>
      </c>
      <c r="C609" s="101">
        <v>891180084</v>
      </c>
      <c r="D609" s="102">
        <v>2</v>
      </c>
      <c r="E609" s="103" t="s">
        <v>1704</v>
      </c>
      <c r="F609" s="104">
        <v>860001022</v>
      </c>
      <c r="G609" s="104">
        <v>7</v>
      </c>
      <c r="H609" s="100" t="s">
        <v>1705</v>
      </c>
      <c r="I609" s="105" t="s">
        <v>1706</v>
      </c>
      <c r="J609" s="106">
        <v>41663</v>
      </c>
      <c r="K609" s="110">
        <v>1895000</v>
      </c>
      <c r="L609" s="108" t="s">
        <v>1595</v>
      </c>
      <c r="M609" s="108" t="s">
        <v>1596</v>
      </c>
      <c r="N609" s="108" t="s">
        <v>1597</v>
      </c>
      <c r="O609" s="109" t="s">
        <v>23</v>
      </c>
      <c r="P609" s="101" t="s">
        <v>24</v>
      </c>
      <c r="Q609" s="101" t="s">
        <v>1598</v>
      </c>
      <c r="R609" s="307">
        <v>36</v>
      </c>
    </row>
    <row r="610" spans="1:18" ht="112.5" x14ac:dyDescent="0.2">
      <c r="A610" s="109">
        <v>609</v>
      </c>
      <c r="B610" s="101" t="s">
        <v>16</v>
      </c>
      <c r="C610" s="101">
        <v>891180084</v>
      </c>
      <c r="D610" s="102">
        <v>2</v>
      </c>
      <c r="E610" s="103" t="s">
        <v>166</v>
      </c>
      <c r="F610" s="104">
        <v>12127303</v>
      </c>
      <c r="G610" s="104">
        <v>7</v>
      </c>
      <c r="H610" s="111" t="s">
        <v>1707</v>
      </c>
      <c r="I610" s="105" t="s">
        <v>1708</v>
      </c>
      <c r="J610" s="106">
        <v>41663</v>
      </c>
      <c r="K610" s="110">
        <v>11679000</v>
      </c>
      <c r="L610" s="108" t="s">
        <v>1605</v>
      </c>
      <c r="M610" s="108" t="s">
        <v>1596</v>
      </c>
      <c r="N610" s="108" t="s">
        <v>1606</v>
      </c>
      <c r="O610" s="109" t="s">
        <v>23</v>
      </c>
      <c r="P610" s="101" t="s">
        <v>24</v>
      </c>
      <c r="Q610" s="101" t="s">
        <v>1118</v>
      </c>
      <c r="R610" s="307">
        <v>37</v>
      </c>
    </row>
    <row r="611" spans="1:18" ht="315" x14ac:dyDescent="0.2">
      <c r="A611" s="109">
        <v>610</v>
      </c>
      <c r="B611" s="101" t="s">
        <v>16</v>
      </c>
      <c r="C611" s="101">
        <v>891180084</v>
      </c>
      <c r="D611" s="102">
        <v>2</v>
      </c>
      <c r="E611" s="103" t="s">
        <v>1709</v>
      </c>
      <c r="F611" s="104">
        <v>79789915</v>
      </c>
      <c r="G611" s="104">
        <v>8</v>
      </c>
      <c r="H611" s="100" t="s">
        <v>1710</v>
      </c>
      <c r="I611" s="105" t="s">
        <v>1711</v>
      </c>
      <c r="J611" s="106">
        <v>41663</v>
      </c>
      <c r="K611" s="110">
        <v>13000000</v>
      </c>
      <c r="L611" s="108" t="s">
        <v>1712</v>
      </c>
      <c r="M611" s="108" t="s">
        <v>1596</v>
      </c>
      <c r="N611" s="108" t="s">
        <v>1597</v>
      </c>
      <c r="O611" s="109" t="s">
        <v>23</v>
      </c>
      <c r="P611" s="101" t="s">
        <v>24</v>
      </c>
      <c r="Q611" s="101" t="s">
        <v>1598</v>
      </c>
      <c r="R611" s="307">
        <v>38</v>
      </c>
    </row>
    <row r="612" spans="1:18" ht="112.5" x14ac:dyDescent="0.2">
      <c r="A612" s="109">
        <v>611</v>
      </c>
      <c r="B612" s="101" t="s">
        <v>16</v>
      </c>
      <c r="C612" s="101">
        <v>891180084</v>
      </c>
      <c r="D612" s="102">
        <v>2</v>
      </c>
      <c r="E612" s="103" t="s">
        <v>1713</v>
      </c>
      <c r="F612" s="104">
        <v>1078746366</v>
      </c>
      <c r="G612" s="104">
        <v>7</v>
      </c>
      <c r="H612" s="100" t="s">
        <v>1714</v>
      </c>
      <c r="I612" s="105" t="s">
        <v>1715</v>
      </c>
      <c r="J612" s="106">
        <v>41663</v>
      </c>
      <c r="K612" s="110">
        <v>5000000</v>
      </c>
      <c r="L612" s="108" t="s">
        <v>1617</v>
      </c>
      <c r="M612" s="108" t="s">
        <v>1596</v>
      </c>
      <c r="N612" s="108" t="s">
        <v>1597</v>
      </c>
      <c r="O612" s="109" t="s">
        <v>23</v>
      </c>
      <c r="P612" s="101" t="s">
        <v>24</v>
      </c>
      <c r="Q612" s="101" t="s">
        <v>1598</v>
      </c>
      <c r="R612" s="307">
        <v>39</v>
      </c>
    </row>
    <row r="613" spans="1:18" ht="78.75" x14ac:dyDescent="0.2">
      <c r="A613" s="109">
        <v>612</v>
      </c>
      <c r="B613" s="101" t="s">
        <v>16</v>
      </c>
      <c r="C613" s="101">
        <v>891180084</v>
      </c>
      <c r="D613" s="102">
        <v>2</v>
      </c>
      <c r="E613" s="103" t="s">
        <v>130</v>
      </c>
      <c r="F613" s="104">
        <v>7694101</v>
      </c>
      <c r="G613" s="104">
        <v>9</v>
      </c>
      <c r="H613" s="100" t="s">
        <v>1716</v>
      </c>
      <c r="I613" s="105" t="s">
        <v>1717</v>
      </c>
      <c r="J613" s="106">
        <v>41663</v>
      </c>
      <c r="K613" s="110">
        <v>13015200</v>
      </c>
      <c r="L613" s="108" t="s">
        <v>1605</v>
      </c>
      <c r="M613" s="108" t="s">
        <v>1596</v>
      </c>
      <c r="N613" s="108" t="s">
        <v>1606</v>
      </c>
      <c r="O613" s="109" t="s">
        <v>23</v>
      </c>
      <c r="P613" s="101" t="s">
        <v>24</v>
      </c>
      <c r="Q613" s="101" t="s">
        <v>119</v>
      </c>
      <c r="R613" s="307">
        <v>40</v>
      </c>
    </row>
    <row r="614" spans="1:18" ht="101.25" x14ac:dyDescent="0.2">
      <c r="A614" s="109">
        <v>613</v>
      </c>
      <c r="B614" s="101" t="s">
        <v>16</v>
      </c>
      <c r="C614" s="101">
        <v>891180084</v>
      </c>
      <c r="D614" s="102">
        <v>2</v>
      </c>
      <c r="E614" s="103" t="s">
        <v>1718</v>
      </c>
      <c r="F614" s="104">
        <v>19188486</v>
      </c>
      <c r="G614" s="104">
        <v>2</v>
      </c>
      <c r="H614" s="100" t="s">
        <v>1719</v>
      </c>
      <c r="I614" s="105" t="s">
        <v>1720</v>
      </c>
      <c r="J614" s="106">
        <v>41663</v>
      </c>
      <c r="K614" s="110">
        <v>3000000</v>
      </c>
      <c r="L614" s="108" t="s">
        <v>1617</v>
      </c>
      <c r="M614" s="108" t="s">
        <v>1596</v>
      </c>
      <c r="N614" s="108" t="s">
        <v>1597</v>
      </c>
      <c r="O614" s="109" t="s">
        <v>23</v>
      </c>
      <c r="P614" s="101" t="s">
        <v>24</v>
      </c>
      <c r="Q614" s="101" t="s">
        <v>1598</v>
      </c>
      <c r="R614" s="307">
        <v>41</v>
      </c>
    </row>
    <row r="615" spans="1:18" ht="112.5" x14ac:dyDescent="0.2">
      <c r="A615" s="109">
        <v>614</v>
      </c>
      <c r="B615" s="101" t="s">
        <v>16</v>
      </c>
      <c r="C615" s="101">
        <v>891180084</v>
      </c>
      <c r="D615" s="102">
        <v>2</v>
      </c>
      <c r="E615" s="103" t="s">
        <v>1721</v>
      </c>
      <c r="F615" s="104">
        <v>52390228</v>
      </c>
      <c r="G615" s="104">
        <v>3</v>
      </c>
      <c r="H615" s="100" t="s">
        <v>1722</v>
      </c>
      <c r="I615" s="105" t="s">
        <v>1723</v>
      </c>
      <c r="J615" s="106">
        <v>41663</v>
      </c>
      <c r="K615" s="110">
        <v>51735200</v>
      </c>
      <c r="L615" s="108" t="s">
        <v>1613</v>
      </c>
      <c r="M615" s="108" t="s">
        <v>1596</v>
      </c>
      <c r="N615" s="108" t="s">
        <v>1606</v>
      </c>
      <c r="O615" s="109" t="s">
        <v>23</v>
      </c>
      <c r="P615" s="101" t="s">
        <v>24</v>
      </c>
      <c r="Q615" s="101" t="s">
        <v>1598</v>
      </c>
      <c r="R615" s="307">
        <v>42</v>
      </c>
    </row>
    <row r="616" spans="1:18" ht="56.25" x14ac:dyDescent="0.2">
      <c r="A616" s="109">
        <v>615</v>
      </c>
      <c r="B616" s="101" t="s">
        <v>16</v>
      </c>
      <c r="C616" s="101">
        <v>891180084</v>
      </c>
      <c r="D616" s="102">
        <v>2</v>
      </c>
      <c r="E616" s="103" t="s">
        <v>1724</v>
      </c>
      <c r="F616" s="104">
        <v>14229887</v>
      </c>
      <c r="G616" s="104">
        <v>1</v>
      </c>
      <c r="H616" s="100" t="s">
        <v>1725</v>
      </c>
      <c r="I616" s="105" t="s">
        <v>1726</v>
      </c>
      <c r="J616" s="106">
        <v>41663</v>
      </c>
      <c r="K616" s="110">
        <v>10769000</v>
      </c>
      <c r="L616" s="108" t="s">
        <v>1650</v>
      </c>
      <c r="M616" s="108" t="s">
        <v>1596</v>
      </c>
      <c r="N616" s="108" t="s">
        <v>1606</v>
      </c>
      <c r="O616" s="109" t="s">
        <v>23</v>
      </c>
      <c r="P616" s="101" t="s">
        <v>24</v>
      </c>
      <c r="Q616" s="101" t="s">
        <v>119</v>
      </c>
      <c r="R616" s="307">
        <v>43</v>
      </c>
    </row>
    <row r="617" spans="1:18" ht="135" x14ac:dyDescent="0.2">
      <c r="A617" s="109">
        <v>616</v>
      </c>
      <c r="B617" s="101" t="s">
        <v>16</v>
      </c>
      <c r="C617" s="101">
        <v>891180084</v>
      </c>
      <c r="D617" s="102">
        <v>2</v>
      </c>
      <c r="E617" s="103" t="s">
        <v>1727</v>
      </c>
      <c r="F617" s="104">
        <v>55159212</v>
      </c>
      <c r="G617" s="104">
        <v>9</v>
      </c>
      <c r="H617" s="100" t="s">
        <v>1728</v>
      </c>
      <c r="I617" s="105" t="s">
        <v>1729</v>
      </c>
      <c r="J617" s="106">
        <v>41663</v>
      </c>
      <c r="K617" s="110">
        <v>2749990</v>
      </c>
      <c r="L617" s="108" t="s">
        <v>1605</v>
      </c>
      <c r="M617" s="108" t="s">
        <v>1596</v>
      </c>
      <c r="N617" s="108" t="s">
        <v>1606</v>
      </c>
      <c r="O617" s="109" t="s">
        <v>23</v>
      </c>
      <c r="P617" s="101" t="s">
        <v>24</v>
      </c>
      <c r="Q617" s="101" t="s">
        <v>119</v>
      </c>
      <c r="R617" s="307">
        <v>44</v>
      </c>
    </row>
    <row r="618" spans="1:18" ht="56.25" x14ac:dyDescent="0.2">
      <c r="A618" s="109">
        <v>617</v>
      </c>
      <c r="B618" s="101" t="s">
        <v>16</v>
      </c>
      <c r="C618" s="101">
        <v>891180084</v>
      </c>
      <c r="D618" s="102">
        <v>2</v>
      </c>
      <c r="E618" s="103" t="s">
        <v>1730</v>
      </c>
      <c r="F618" s="104">
        <v>12137281</v>
      </c>
      <c r="G618" s="104">
        <v>6</v>
      </c>
      <c r="H618" s="100" t="s">
        <v>1731</v>
      </c>
      <c r="I618" s="105" t="s">
        <v>1732</v>
      </c>
      <c r="J618" s="106">
        <v>41663</v>
      </c>
      <c r="K618" s="110">
        <v>1224000</v>
      </c>
      <c r="L618" s="108" t="s">
        <v>1605</v>
      </c>
      <c r="M618" s="108" t="s">
        <v>1596</v>
      </c>
      <c r="N618" s="108" t="s">
        <v>1606</v>
      </c>
      <c r="O618" s="109" t="s">
        <v>23</v>
      </c>
      <c r="P618" s="101" t="s">
        <v>24</v>
      </c>
      <c r="Q618" s="101" t="s">
        <v>119</v>
      </c>
      <c r="R618" s="307">
        <v>45</v>
      </c>
    </row>
    <row r="619" spans="1:18" ht="78.75" x14ac:dyDescent="0.2">
      <c r="A619" s="109">
        <v>618</v>
      </c>
      <c r="B619" s="101" t="s">
        <v>16</v>
      </c>
      <c r="C619" s="101">
        <v>891180084</v>
      </c>
      <c r="D619" s="102">
        <v>2</v>
      </c>
      <c r="E619" s="103" t="s">
        <v>1733</v>
      </c>
      <c r="F619" s="104">
        <v>36160206</v>
      </c>
      <c r="G619" s="104">
        <v>7</v>
      </c>
      <c r="H619" s="100" t="s">
        <v>1734</v>
      </c>
      <c r="I619" s="105" t="s">
        <v>1735</v>
      </c>
      <c r="J619" s="106">
        <v>41663</v>
      </c>
      <c r="K619" s="110">
        <v>1797408</v>
      </c>
      <c r="L619" s="108" t="s">
        <v>1605</v>
      </c>
      <c r="M619" s="108" t="s">
        <v>1596</v>
      </c>
      <c r="N619" s="108" t="s">
        <v>1606</v>
      </c>
      <c r="O619" s="109" t="s">
        <v>23</v>
      </c>
      <c r="P619" s="101" t="s">
        <v>24</v>
      </c>
      <c r="Q619" s="101" t="s">
        <v>119</v>
      </c>
      <c r="R619" s="307">
        <v>46</v>
      </c>
    </row>
    <row r="620" spans="1:18" ht="90" x14ac:dyDescent="0.2">
      <c r="A620" s="109">
        <v>619</v>
      </c>
      <c r="B620" s="101" t="s">
        <v>16</v>
      </c>
      <c r="C620" s="101">
        <v>891180084</v>
      </c>
      <c r="D620" s="102">
        <v>2</v>
      </c>
      <c r="E620" s="103" t="s">
        <v>1736</v>
      </c>
      <c r="F620" s="104">
        <v>12123834</v>
      </c>
      <c r="G620" s="104">
        <v>8</v>
      </c>
      <c r="H620" s="100" t="s">
        <v>1737</v>
      </c>
      <c r="I620" s="105" t="s">
        <v>1738</v>
      </c>
      <c r="J620" s="106">
        <v>41663</v>
      </c>
      <c r="K620" s="110">
        <v>7521900</v>
      </c>
      <c r="L620" s="108" t="s">
        <v>1617</v>
      </c>
      <c r="M620" s="108" t="s">
        <v>1596</v>
      </c>
      <c r="N620" s="108" t="s">
        <v>1606</v>
      </c>
      <c r="O620" s="109" t="s">
        <v>23</v>
      </c>
      <c r="P620" s="101" t="s">
        <v>24</v>
      </c>
      <c r="Q620" s="101" t="s">
        <v>1118</v>
      </c>
      <c r="R620" s="307">
        <v>47</v>
      </c>
    </row>
    <row r="621" spans="1:18" ht="67.5" x14ac:dyDescent="0.2">
      <c r="A621" s="109">
        <v>620</v>
      </c>
      <c r="B621" s="101" t="s">
        <v>16</v>
      </c>
      <c r="C621" s="101">
        <v>891180084</v>
      </c>
      <c r="D621" s="102">
        <v>2</v>
      </c>
      <c r="E621" s="103" t="s">
        <v>1739</v>
      </c>
      <c r="F621" s="104">
        <v>55169413</v>
      </c>
      <c r="G621" s="104">
        <v>5</v>
      </c>
      <c r="H621" s="100" t="s">
        <v>1740</v>
      </c>
      <c r="I621" s="105" t="s">
        <v>1741</v>
      </c>
      <c r="J621" s="106">
        <v>41663</v>
      </c>
      <c r="K621" s="110">
        <v>6167000</v>
      </c>
      <c r="L621" s="108" t="s">
        <v>1650</v>
      </c>
      <c r="M621" s="108" t="s">
        <v>1596</v>
      </c>
      <c r="N621" s="108" t="s">
        <v>1606</v>
      </c>
      <c r="O621" s="109" t="s">
        <v>23</v>
      </c>
      <c r="P621" s="101" t="s">
        <v>24</v>
      </c>
      <c r="Q621" s="101" t="s">
        <v>1118</v>
      </c>
      <c r="R621" s="307">
        <v>48</v>
      </c>
    </row>
    <row r="622" spans="1:18" ht="90" x14ac:dyDescent="0.2">
      <c r="A622" s="109">
        <v>621</v>
      </c>
      <c r="B622" s="101" t="s">
        <v>16</v>
      </c>
      <c r="C622" s="101">
        <v>891180084</v>
      </c>
      <c r="D622" s="102">
        <v>2</v>
      </c>
      <c r="E622" s="103" t="s">
        <v>1742</v>
      </c>
      <c r="F622" s="104">
        <v>7718256</v>
      </c>
      <c r="G622" s="104">
        <v>7</v>
      </c>
      <c r="H622" s="100" t="s">
        <v>1743</v>
      </c>
      <c r="I622" s="105" t="s">
        <v>1744</v>
      </c>
      <c r="J622" s="106">
        <v>41663</v>
      </c>
      <c r="K622" s="110">
        <v>6000000</v>
      </c>
      <c r="L622" s="108" t="s">
        <v>1617</v>
      </c>
      <c r="M622" s="108" t="s">
        <v>1596</v>
      </c>
      <c r="N622" s="108" t="s">
        <v>1597</v>
      </c>
      <c r="O622" s="109" t="s">
        <v>23</v>
      </c>
      <c r="P622" s="101" t="s">
        <v>24</v>
      </c>
      <c r="Q622" s="101" t="s">
        <v>1598</v>
      </c>
      <c r="R622" s="307">
        <v>49</v>
      </c>
    </row>
    <row r="623" spans="1:18" ht="101.25" x14ac:dyDescent="0.2">
      <c r="A623" s="109">
        <v>622</v>
      </c>
      <c r="B623" s="101" t="s">
        <v>16</v>
      </c>
      <c r="C623" s="101">
        <v>891180084</v>
      </c>
      <c r="D623" s="102">
        <v>2</v>
      </c>
      <c r="E623" s="103" t="s">
        <v>1745</v>
      </c>
      <c r="F623" s="104">
        <v>813003616</v>
      </c>
      <c r="G623" s="104">
        <v>1</v>
      </c>
      <c r="H623" s="100" t="s">
        <v>1746</v>
      </c>
      <c r="I623" s="105" t="s">
        <v>1747</v>
      </c>
      <c r="J623" s="106">
        <v>41663</v>
      </c>
      <c r="K623" s="110">
        <v>682080</v>
      </c>
      <c r="L623" s="108" t="s">
        <v>1605</v>
      </c>
      <c r="M623" s="108" t="s">
        <v>1596</v>
      </c>
      <c r="N623" s="108" t="s">
        <v>1606</v>
      </c>
      <c r="O623" s="109" t="s">
        <v>23</v>
      </c>
      <c r="P623" s="101" t="s">
        <v>24</v>
      </c>
      <c r="Q623" s="101" t="s">
        <v>119</v>
      </c>
      <c r="R623" s="307">
        <v>50</v>
      </c>
    </row>
    <row r="624" spans="1:18" ht="78.75" x14ac:dyDescent="0.2">
      <c r="A624" s="109">
        <v>623</v>
      </c>
      <c r="B624" s="101" t="s">
        <v>16</v>
      </c>
      <c r="C624" s="101">
        <v>891180084</v>
      </c>
      <c r="D624" s="102">
        <v>2</v>
      </c>
      <c r="E624" s="103" t="s">
        <v>1748</v>
      </c>
      <c r="F624" s="104">
        <v>891104414</v>
      </c>
      <c r="G624" s="104">
        <v>6</v>
      </c>
      <c r="H624" s="100" t="s">
        <v>1749</v>
      </c>
      <c r="I624" s="105" t="s">
        <v>1750</v>
      </c>
      <c r="J624" s="106">
        <v>41663</v>
      </c>
      <c r="K624" s="110">
        <v>29980929</v>
      </c>
      <c r="L624" s="108" t="s">
        <v>1605</v>
      </c>
      <c r="M624" s="108" t="s">
        <v>1596</v>
      </c>
      <c r="N624" s="108" t="s">
        <v>1606</v>
      </c>
      <c r="O624" s="109" t="s">
        <v>23</v>
      </c>
      <c r="P624" s="101" t="s">
        <v>24</v>
      </c>
      <c r="Q624" s="101" t="s">
        <v>119</v>
      </c>
      <c r="R624" s="307">
        <v>51</v>
      </c>
    </row>
    <row r="625" spans="1:18" ht="135" x14ac:dyDescent="0.2">
      <c r="A625" s="109">
        <v>624</v>
      </c>
      <c r="B625" s="101" t="s">
        <v>16</v>
      </c>
      <c r="C625" s="101">
        <v>891180084</v>
      </c>
      <c r="D625" s="102">
        <v>2</v>
      </c>
      <c r="E625" s="103" t="s">
        <v>1751</v>
      </c>
      <c r="F625" s="104">
        <v>36159482</v>
      </c>
      <c r="G625" s="104">
        <v>1</v>
      </c>
      <c r="H625" s="100" t="s">
        <v>1752</v>
      </c>
      <c r="I625" s="105" t="s">
        <v>1753</v>
      </c>
      <c r="J625" s="106">
        <v>41663</v>
      </c>
      <c r="K625" s="110">
        <v>13000000</v>
      </c>
      <c r="L625" s="108" t="s">
        <v>1617</v>
      </c>
      <c r="M625" s="108" t="s">
        <v>1596</v>
      </c>
      <c r="N625" s="108" t="s">
        <v>1606</v>
      </c>
      <c r="O625" s="109" t="s">
        <v>23</v>
      </c>
      <c r="P625" s="101" t="s">
        <v>24</v>
      </c>
      <c r="Q625" s="101" t="s">
        <v>1118</v>
      </c>
      <c r="R625" s="307">
        <v>52</v>
      </c>
    </row>
    <row r="626" spans="1:18" ht="247.5" x14ac:dyDescent="0.2">
      <c r="A626" s="109">
        <v>625</v>
      </c>
      <c r="B626" s="101" t="s">
        <v>16</v>
      </c>
      <c r="C626" s="101">
        <v>891180084</v>
      </c>
      <c r="D626" s="102">
        <v>2</v>
      </c>
      <c r="E626" s="103" t="s">
        <v>1754</v>
      </c>
      <c r="F626" s="104">
        <v>36147801</v>
      </c>
      <c r="G626" s="104">
        <v>6</v>
      </c>
      <c r="H626" s="100" t="s">
        <v>1755</v>
      </c>
      <c r="I626" s="105" t="s">
        <v>1756</v>
      </c>
      <c r="J626" s="106">
        <v>41663</v>
      </c>
      <c r="K626" s="110">
        <v>102568265</v>
      </c>
      <c r="L626" s="108" t="s">
        <v>1605</v>
      </c>
      <c r="M626" s="108" t="s">
        <v>1596</v>
      </c>
      <c r="N626" s="108" t="s">
        <v>1606</v>
      </c>
      <c r="O626" s="109" t="s">
        <v>23</v>
      </c>
      <c r="P626" s="101" t="s">
        <v>24</v>
      </c>
      <c r="Q626" s="101" t="s">
        <v>1598</v>
      </c>
      <c r="R626" s="307">
        <v>53</v>
      </c>
    </row>
    <row r="627" spans="1:18" ht="67.5" x14ac:dyDescent="0.2">
      <c r="A627" s="109">
        <v>626</v>
      </c>
      <c r="B627" s="101" t="s">
        <v>16</v>
      </c>
      <c r="C627" s="101">
        <v>891180084</v>
      </c>
      <c r="D627" s="102">
        <v>2</v>
      </c>
      <c r="E627" s="103" t="s">
        <v>1757</v>
      </c>
      <c r="F627" s="104">
        <v>19404784</v>
      </c>
      <c r="G627" s="104">
        <v>1</v>
      </c>
      <c r="H627" s="100" t="s">
        <v>1758</v>
      </c>
      <c r="I627" s="105" t="s">
        <v>1759</v>
      </c>
      <c r="J627" s="106">
        <v>41663</v>
      </c>
      <c r="K627" s="110">
        <v>5800000</v>
      </c>
      <c r="L627" s="108" t="s">
        <v>1613</v>
      </c>
      <c r="M627" s="108" t="s">
        <v>1596</v>
      </c>
      <c r="N627" s="108" t="s">
        <v>1597</v>
      </c>
      <c r="O627" s="109" t="s">
        <v>23</v>
      </c>
      <c r="P627" s="101" t="s">
        <v>24</v>
      </c>
      <c r="Q627" s="101" t="s">
        <v>1598</v>
      </c>
      <c r="R627" s="307">
        <v>54</v>
      </c>
    </row>
    <row r="628" spans="1:18" ht="90" x14ac:dyDescent="0.2">
      <c r="A628" s="109">
        <v>627</v>
      </c>
      <c r="B628" s="101" t="s">
        <v>16</v>
      </c>
      <c r="C628" s="101">
        <v>891180084</v>
      </c>
      <c r="D628" s="102">
        <v>2</v>
      </c>
      <c r="E628" s="103" t="s">
        <v>1760</v>
      </c>
      <c r="F628" s="104">
        <v>860007590</v>
      </c>
      <c r="G628" s="104">
        <v>6</v>
      </c>
      <c r="H628" s="100" t="s">
        <v>1761</v>
      </c>
      <c r="I628" s="105" t="s">
        <v>1762</v>
      </c>
      <c r="J628" s="106">
        <v>41663</v>
      </c>
      <c r="K628" s="110">
        <v>1656000</v>
      </c>
      <c r="L628" s="108" t="s">
        <v>1595</v>
      </c>
      <c r="M628" s="108" t="s">
        <v>1596</v>
      </c>
      <c r="N628" s="108" t="s">
        <v>1597</v>
      </c>
      <c r="O628" s="109" t="s">
        <v>23</v>
      </c>
      <c r="P628" s="101" t="s">
        <v>24</v>
      </c>
      <c r="Q628" s="101" t="s">
        <v>1598</v>
      </c>
      <c r="R628" s="307">
        <v>55</v>
      </c>
    </row>
    <row r="629" spans="1:18" ht="112.5" x14ac:dyDescent="0.2">
      <c r="A629" s="109">
        <v>628</v>
      </c>
      <c r="B629" s="101" t="s">
        <v>16</v>
      </c>
      <c r="C629" s="101">
        <v>891180084</v>
      </c>
      <c r="D629" s="102">
        <v>2</v>
      </c>
      <c r="E629" s="103" t="s">
        <v>892</v>
      </c>
      <c r="F629" s="104">
        <v>900545793</v>
      </c>
      <c r="G629" s="104">
        <v>6</v>
      </c>
      <c r="H629" s="100" t="s">
        <v>1763</v>
      </c>
      <c r="I629" s="105" t="s">
        <v>1764</v>
      </c>
      <c r="J629" s="106">
        <v>41808</v>
      </c>
      <c r="K629" s="110">
        <v>31580321</v>
      </c>
      <c r="L629" s="108" t="s">
        <v>1617</v>
      </c>
      <c r="M629" s="108" t="s">
        <v>1596</v>
      </c>
      <c r="N629" s="108" t="s">
        <v>1606</v>
      </c>
      <c r="O629" s="109" t="s">
        <v>23</v>
      </c>
      <c r="P629" s="101" t="s">
        <v>24</v>
      </c>
      <c r="Q629" s="101" t="s">
        <v>1598</v>
      </c>
      <c r="R629" s="307">
        <v>56</v>
      </c>
    </row>
    <row r="630" spans="1:18" ht="112.5" x14ac:dyDescent="0.2">
      <c r="A630" s="109">
        <v>629</v>
      </c>
      <c r="B630" s="101" t="s">
        <v>16</v>
      </c>
      <c r="C630" s="101">
        <v>891180084</v>
      </c>
      <c r="D630" s="102">
        <v>2</v>
      </c>
      <c r="E630" s="103" t="s">
        <v>1765</v>
      </c>
      <c r="F630" s="104">
        <v>26551892</v>
      </c>
      <c r="G630" s="104">
        <v>1</v>
      </c>
      <c r="H630" s="100" t="s">
        <v>1766</v>
      </c>
      <c r="I630" s="105" t="s">
        <v>1767</v>
      </c>
      <c r="J630" s="106">
        <v>41835</v>
      </c>
      <c r="K630" s="110">
        <v>21400000</v>
      </c>
      <c r="L630" s="108" t="s">
        <v>1605</v>
      </c>
      <c r="M630" s="108" t="s">
        <v>1596</v>
      </c>
      <c r="N630" s="108" t="s">
        <v>1606</v>
      </c>
      <c r="O630" s="109" t="s">
        <v>23</v>
      </c>
      <c r="P630" s="101" t="s">
        <v>24</v>
      </c>
      <c r="Q630" s="101" t="s">
        <v>1118</v>
      </c>
      <c r="R630" s="307">
        <v>57</v>
      </c>
    </row>
    <row r="631" spans="1:18" ht="90" x14ac:dyDescent="0.2">
      <c r="A631" s="109">
        <v>630</v>
      </c>
      <c r="B631" s="101" t="s">
        <v>16</v>
      </c>
      <c r="C631" s="101">
        <v>891180084</v>
      </c>
      <c r="D631" s="102">
        <v>2</v>
      </c>
      <c r="E631" s="103" t="s">
        <v>1607</v>
      </c>
      <c r="F631" s="104">
        <v>51580461</v>
      </c>
      <c r="G631" s="104">
        <v>5</v>
      </c>
      <c r="H631" s="100" t="s">
        <v>1768</v>
      </c>
      <c r="I631" s="105" t="s">
        <v>1769</v>
      </c>
      <c r="J631" s="106">
        <v>41843</v>
      </c>
      <c r="K631" s="110">
        <v>14814140</v>
      </c>
      <c r="L631" s="108" t="s">
        <v>1605</v>
      </c>
      <c r="M631" s="108" t="s">
        <v>1596</v>
      </c>
      <c r="N631" s="108" t="s">
        <v>1606</v>
      </c>
      <c r="O631" s="109" t="s">
        <v>23</v>
      </c>
      <c r="P631" s="101" t="s">
        <v>24</v>
      </c>
      <c r="Q631" s="101" t="s">
        <v>119</v>
      </c>
      <c r="R631" s="307">
        <v>58</v>
      </c>
    </row>
    <row r="632" spans="1:18" ht="168.75" x14ac:dyDescent="0.2">
      <c r="A632" s="109">
        <v>631</v>
      </c>
      <c r="B632" s="101" t="s">
        <v>16</v>
      </c>
      <c r="C632" s="101">
        <v>891180084</v>
      </c>
      <c r="D632" s="102">
        <v>2</v>
      </c>
      <c r="E632" s="103" t="s">
        <v>1770</v>
      </c>
      <c r="F632" s="104">
        <v>1075226303</v>
      </c>
      <c r="G632" s="104">
        <v>1</v>
      </c>
      <c r="H632" s="100" t="s">
        <v>1771</v>
      </c>
      <c r="I632" s="105" t="s">
        <v>1772</v>
      </c>
      <c r="J632" s="106">
        <v>41845</v>
      </c>
      <c r="K632" s="110">
        <v>4500000</v>
      </c>
      <c r="L632" s="108" t="s">
        <v>1773</v>
      </c>
      <c r="M632" s="108" t="s">
        <v>1596</v>
      </c>
      <c r="N632" s="108" t="s">
        <v>1597</v>
      </c>
      <c r="O632" s="109" t="s">
        <v>23</v>
      </c>
      <c r="P632" s="101" t="s">
        <v>24</v>
      </c>
      <c r="Q632" s="101" t="s">
        <v>1598</v>
      </c>
      <c r="R632" s="307">
        <v>59</v>
      </c>
    </row>
    <row r="633" spans="1:18" ht="78.75" x14ac:dyDescent="0.2">
      <c r="A633" s="109">
        <v>632</v>
      </c>
      <c r="B633" s="101" t="s">
        <v>16</v>
      </c>
      <c r="C633" s="101">
        <v>891180084</v>
      </c>
      <c r="D633" s="102">
        <v>2</v>
      </c>
      <c r="E633" s="103" t="s">
        <v>166</v>
      </c>
      <c r="F633" s="104">
        <v>12127303</v>
      </c>
      <c r="G633" s="104">
        <v>7</v>
      </c>
      <c r="H633" s="112" t="s">
        <v>1774</v>
      </c>
      <c r="I633" s="105" t="s">
        <v>1775</v>
      </c>
      <c r="J633" s="106">
        <v>41848</v>
      </c>
      <c r="K633" s="110">
        <v>8400000</v>
      </c>
      <c r="L633" s="108" t="s">
        <v>1621</v>
      </c>
      <c r="M633" s="108" t="s">
        <v>1596</v>
      </c>
      <c r="N633" s="108" t="s">
        <v>1606</v>
      </c>
      <c r="O633" s="109" t="s">
        <v>23</v>
      </c>
      <c r="P633" s="101" t="s">
        <v>24</v>
      </c>
      <c r="Q633" s="101" t="s">
        <v>1118</v>
      </c>
      <c r="R633" s="307">
        <v>60</v>
      </c>
    </row>
    <row r="634" spans="1:18" ht="78.75" x14ac:dyDescent="0.2">
      <c r="A634" s="109">
        <v>633</v>
      </c>
      <c r="B634" s="101" t="s">
        <v>16</v>
      </c>
      <c r="C634" s="101">
        <v>891180084</v>
      </c>
      <c r="D634" s="102">
        <v>2</v>
      </c>
      <c r="E634" s="103" t="s">
        <v>1776</v>
      </c>
      <c r="F634" s="104">
        <v>900711197</v>
      </c>
      <c r="G634" s="104">
        <v>8</v>
      </c>
      <c r="H634" s="100" t="s">
        <v>1777</v>
      </c>
      <c r="I634" s="105" t="s">
        <v>1778</v>
      </c>
      <c r="J634" s="106">
        <v>41849</v>
      </c>
      <c r="K634" s="110">
        <v>12180000</v>
      </c>
      <c r="L634" s="108" t="s">
        <v>1605</v>
      </c>
      <c r="M634" s="108" t="s">
        <v>1596</v>
      </c>
      <c r="N634" s="108" t="s">
        <v>1606</v>
      </c>
      <c r="O634" s="109" t="s">
        <v>23</v>
      </c>
      <c r="P634" s="101" t="s">
        <v>24</v>
      </c>
      <c r="Q634" s="101" t="s">
        <v>119</v>
      </c>
      <c r="R634" s="307">
        <v>61</v>
      </c>
    </row>
    <row r="635" spans="1:18" ht="101.25" x14ac:dyDescent="0.2">
      <c r="A635" s="109">
        <v>634</v>
      </c>
      <c r="B635" s="101" t="s">
        <v>16</v>
      </c>
      <c r="C635" s="101">
        <v>891180084</v>
      </c>
      <c r="D635" s="102">
        <v>2</v>
      </c>
      <c r="E635" s="103" t="s">
        <v>1779</v>
      </c>
      <c r="F635" s="104">
        <v>12113549</v>
      </c>
      <c r="G635" s="104">
        <v>0</v>
      </c>
      <c r="H635" s="100" t="s">
        <v>1780</v>
      </c>
      <c r="I635" s="105" t="s">
        <v>1781</v>
      </c>
      <c r="J635" s="106">
        <v>41849</v>
      </c>
      <c r="K635" s="110">
        <v>4350000</v>
      </c>
      <c r="L635" s="108" t="s">
        <v>1621</v>
      </c>
      <c r="M635" s="108" t="s">
        <v>1596</v>
      </c>
      <c r="N635" s="108" t="s">
        <v>1606</v>
      </c>
      <c r="O635" s="109" t="s">
        <v>23</v>
      </c>
      <c r="P635" s="101" t="s">
        <v>24</v>
      </c>
      <c r="Q635" s="101" t="s">
        <v>1118</v>
      </c>
      <c r="R635" s="307">
        <v>62</v>
      </c>
    </row>
    <row r="636" spans="1:18" ht="90" x14ac:dyDescent="0.2">
      <c r="A636" s="109">
        <v>635</v>
      </c>
      <c r="B636" s="101" t="s">
        <v>16</v>
      </c>
      <c r="C636" s="101">
        <v>891180084</v>
      </c>
      <c r="D636" s="102">
        <v>2</v>
      </c>
      <c r="E636" s="103" t="s">
        <v>1782</v>
      </c>
      <c r="F636" s="104">
        <v>860012336</v>
      </c>
      <c r="G636" s="104">
        <v>1</v>
      </c>
      <c r="H636" s="100" t="s">
        <v>1783</v>
      </c>
      <c r="I636" s="105" t="s">
        <v>1784</v>
      </c>
      <c r="J636" s="106">
        <v>41857</v>
      </c>
      <c r="K636" s="110">
        <v>11700000</v>
      </c>
      <c r="L636" s="108" t="s">
        <v>1617</v>
      </c>
      <c r="M636" s="108" t="s">
        <v>1596</v>
      </c>
      <c r="N636" s="108" t="s">
        <v>1597</v>
      </c>
      <c r="O636" s="109" t="s">
        <v>23</v>
      </c>
      <c r="P636" s="101" t="s">
        <v>24</v>
      </c>
      <c r="Q636" s="101" t="s">
        <v>1598</v>
      </c>
      <c r="R636" s="307">
        <v>63</v>
      </c>
    </row>
    <row r="637" spans="1:18" ht="67.5" x14ac:dyDescent="0.2">
      <c r="A637" s="109">
        <v>636</v>
      </c>
      <c r="B637" s="101" t="s">
        <v>16</v>
      </c>
      <c r="C637" s="101">
        <v>891180084</v>
      </c>
      <c r="D637" s="102">
        <v>2</v>
      </c>
      <c r="E637" s="113" t="s">
        <v>1785</v>
      </c>
      <c r="F637" s="104">
        <v>813000708</v>
      </c>
      <c r="G637" s="104">
        <v>5</v>
      </c>
      <c r="H637" s="100" t="s">
        <v>1786</v>
      </c>
      <c r="I637" s="105" t="s">
        <v>1787</v>
      </c>
      <c r="J637" s="106">
        <v>41859</v>
      </c>
      <c r="K637" s="110">
        <v>1606600</v>
      </c>
      <c r="L637" s="108" t="s">
        <v>1605</v>
      </c>
      <c r="M637" s="108" t="s">
        <v>1596</v>
      </c>
      <c r="N637" s="108" t="s">
        <v>1606</v>
      </c>
      <c r="O637" s="109" t="s">
        <v>23</v>
      </c>
      <c r="P637" s="101" t="s">
        <v>24</v>
      </c>
      <c r="Q637" s="101" t="s">
        <v>119</v>
      </c>
      <c r="R637" s="307">
        <v>64</v>
      </c>
    </row>
    <row r="638" spans="1:18" ht="146.25" x14ac:dyDescent="0.2">
      <c r="A638" s="109">
        <v>637</v>
      </c>
      <c r="B638" s="101" t="s">
        <v>16</v>
      </c>
      <c r="C638" s="101">
        <v>891180084</v>
      </c>
      <c r="D638" s="102">
        <v>2</v>
      </c>
      <c r="E638" s="113" t="s">
        <v>1788</v>
      </c>
      <c r="F638" s="104">
        <v>811002052</v>
      </c>
      <c r="G638" s="104">
        <v>4</v>
      </c>
      <c r="H638" s="100" t="s">
        <v>1789</v>
      </c>
      <c r="I638" s="105" t="s">
        <v>1790</v>
      </c>
      <c r="J638" s="106">
        <v>41865</v>
      </c>
      <c r="K638" s="110">
        <v>9044810</v>
      </c>
      <c r="L638" s="108" t="s">
        <v>1605</v>
      </c>
      <c r="M638" s="108" t="s">
        <v>1596</v>
      </c>
      <c r="N638" s="108" t="s">
        <v>1606</v>
      </c>
      <c r="O638" s="109" t="s">
        <v>23</v>
      </c>
      <c r="P638" s="101" t="s">
        <v>24</v>
      </c>
      <c r="Q638" s="101" t="s">
        <v>119</v>
      </c>
      <c r="R638" s="307">
        <v>65</v>
      </c>
    </row>
    <row r="639" spans="1:18" ht="67.5" x14ac:dyDescent="0.2">
      <c r="A639" s="109">
        <v>638</v>
      </c>
      <c r="B639" s="101" t="s">
        <v>16</v>
      </c>
      <c r="C639" s="101">
        <v>891180084</v>
      </c>
      <c r="D639" s="102">
        <v>2</v>
      </c>
      <c r="E639" s="113" t="s">
        <v>1791</v>
      </c>
      <c r="F639" s="104">
        <v>900231941</v>
      </c>
      <c r="G639" s="104">
        <v>1</v>
      </c>
      <c r="H639" s="100" t="s">
        <v>1792</v>
      </c>
      <c r="I639" s="105" t="s">
        <v>1793</v>
      </c>
      <c r="J639" s="106">
        <v>41866</v>
      </c>
      <c r="K639" s="110">
        <v>11858680</v>
      </c>
      <c r="L639" s="108" t="s">
        <v>1605</v>
      </c>
      <c r="M639" s="108" t="s">
        <v>1596</v>
      </c>
      <c r="N639" s="108" t="s">
        <v>1606</v>
      </c>
      <c r="O639" s="109" t="s">
        <v>23</v>
      </c>
      <c r="P639" s="101" t="s">
        <v>24</v>
      </c>
      <c r="Q639" s="101" t="s">
        <v>119</v>
      </c>
      <c r="R639" s="307">
        <v>66</v>
      </c>
    </row>
    <row r="640" spans="1:18" ht="56.25" x14ac:dyDescent="0.2">
      <c r="A640" s="109">
        <v>639</v>
      </c>
      <c r="B640" s="101" t="s">
        <v>16</v>
      </c>
      <c r="C640" s="101">
        <v>891180084</v>
      </c>
      <c r="D640" s="102">
        <v>2</v>
      </c>
      <c r="E640" s="113" t="s">
        <v>1794</v>
      </c>
      <c r="F640" s="104">
        <v>78716731</v>
      </c>
      <c r="G640" s="104">
        <v>3</v>
      </c>
      <c r="H640" s="100" t="s">
        <v>1795</v>
      </c>
      <c r="I640" s="105" t="s">
        <v>1796</v>
      </c>
      <c r="J640" s="106">
        <v>41866</v>
      </c>
      <c r="K640" s="110">
        <v>7813225</v>
      </c>
      <c r="L640" s="108" t="s">
        <v>1605</v>
      </c>
      <c r="M640" s="108" t="s">
        <v>1596</v>
      </c>
      <c r="N640" s="108" t="s">
        <v>1606</v>
      </c>
      <c r="O640" s="109" t="s">
        <v>23</v>
      </c>
      <c r="P640" s="101" t="s">
        <v>24</v>
      </c>
      <c r="Q640" s="101" t="s">
        <v>119</v>
      </c>
      <c r="R640" s="307">
        <v>67</v>
      </c>
    </row>
    <row r="641" spans="1:18" ht="78.75" x14ac:dyDescent="0.2">
      <c r="A641" s="109">
        <v>640</v>
      </c>
      <c r="B641" s="101" t="s">
        <v>16</v>
      </c>
      <c r="C641" s="101">
        <v>891180084</v>
      </c>
      <c r="D641" s="102">
        <v>2</v>
      </c>
      <c r="E641" s="113" t="s">
        <v>1797</v>
      </c>
      <c r="F641" s="104">
        <v>830024826</v>
      </c>
      <c r="G641" s="104">
        <v>1</v>
      </c>
      <c r="H641" s="100" t="s">
        <v>1798</v>
      </c>
      <c r="I641" s="105" t="s">
        <v>1799</v>
      </c>
      <c r="J641" s="106">
        <v>41870</v>
      </c>
      <c r="K641" s="110">
        <v>32490571</v>
      </c>
      <c r="L641" s="108" t="s">
        <v>1605</v>
      </c>
      <c r="M641" s="108" t="s">
        <v>1596</v>
      </c>
      <c r="N641" s="108" t="s">
        <v>1606</v>
      </c>
      <c r="O641" s="109" t="s">
        <v>23</v>
      </c>
      <c r="P641" s="101" t="s">
        <v>24</v>
      </c>
      <c r="Q641" s="101" t="s">
        <v>119</v>
      </c>
      <c r="R641" s="307">
        <v>68</v>
      </c>
    </row>
    <row r="642" spans="1:18" ht="157.5" x14ac:dyDescent="0.2">
      <c r="A642" s="109">
        <v>641</v>
      </c>
      <c r="B642" s="101" t="s">
        <v>16</v>
      </c>
      <c r="C642" s="101">
        <v>891180084</v>
      </c>
      <c r="D642" s="102">
        <v>2</v>
      </c>
      <c r="E642" s="113" t="s">
        <v>1800</v>
      </c>
      <c r="F642" s="104">
        <v>34992163</v>
      </c>
      <c r="G642" s="104">
        <v>1</v>
      </c>
      <c r="H642" s="100" t="s">
        <v>1801</v>
      </c>
      <c r="I642" s="105" t="s">
        <v>1802</v>
      </c>
      <c r="J642" s="106">
        <v>41871</v>
      </c>
      <c r="K642" s="110">
        <v>18750000</v>
      </c>
      <c r="L642" s="108" t="s">
        <v>1617</v>
      </c>
      <c r="M642" s="108" t="s">
        <v>1596</v>
      </c>
      <c r="N642" s="108" t="s">
        <v>1606</v>
      </c>
      <c r="O642" s="109" t="s">
        <v>23</v>
      </c>
      <c r="P642" s="101" t="s">
        <v>24</v>
      </c>
      <c r="Q642" s="101" t="s">
        <v>1118</v>
      </c>
      <c r="R642" s="307">
        <v>69</v>
      </c>
    </row>
    <row r="643" spans="1:18" ht="90" x14ac:dyDescent="0.2">
      <c r="A643" s="109">
        <v>642</v>
      </c>
      <c r="B643" s="101" t="s">
        <v>16</v>
      </c>
      <c r="C643" s="101">
        <v>891180084</v>
      </c>
      <c r="D643" s="102">
        <v>2</v>
      </c>
      <c r="E643" s="113" t="s">
        <v>1692</v>
      </c>
      <c r="F643" s="104">
        <v>12111346</v>
      </c>
      <c r="G643" s="104">
        <v>3</v>
      </c>
      <c r="H643" s="100" t="s">
        <v>1803</v>
      </c>
      <c r="I643" s="105" t="s">
        <v>1804</v>
      </c>
      <c r="J643" s="106">
        <v>41872</v>
      </c>
      <c r="K643" s="110">
        <v>23872800</v>
      </c>
      <c r="L643" s="108" t="s">
        <v>1605</v>
      </c>
      <c r="M643" s="108" t="s">
        <v>1596</v>
      </c>
      <c r="N643" s="108" t="s">
        <v>1606</v>
      </c>
      <c r="O643" s="109" t="s">
        <v>23</v>
      </c>
      <c r="P643" s="101" t="s">
        <v>24</v>
      </c>
      <c r="Q643" s="101" t="s">
        <v>119</v>
      </c>
      <c r="R643" s="307">
        <v>70</v>
      </c>
    </row>
    <row r="644" spans="1:18" ht="90" x14ac:dyDescent="0.2">
      <c r="A644" s="109">
        <v>643</v>
      </c>
      <c r="B644" s="101" t="s">
        <v>16</v>
      </c>
      <c r="C644" s="101">
        <v>891180084</v>
      </c>
      <c r="D644" s="102">
        <v>2</v>
      </c>
      <c r="E644" s="113" t="s">
        <v>1805</v>
      </c>
      <c r="F644" s="104">
        <v>891101664</v>
      </c>
      <c r="G644" s="104">
        <v>7</v>
      </c>
      <c r="H644" s="100" t="s">
        <v>1806</v>
      </c>
      <c r="I644" s="105" t="s">
        <v>1807</v>
      </c>
      <c r="J644" s="106">
        <v>41873</v>
      </c>
      <c r="K644" s="110">
        <v>21200000</v>
      </c>
      <c r="L644" s="108" t="s">
        <v>1617</v>
      </c>
      <c r="M644" s="108" t="s">
        <v>1596</v>
      </c>
      <c r="N644" s="108" t="s">
        <v>1606</v>
      </c>
      <c r="O644" s="109" t="s">
        <v>23</v>
      </c>
      <c r="P644" s="101" t="s">
        <v>24</v>
      </c>
      <c r="Q644" s="101" t="s">
        <v>1118</v>
      </c>
      <c r="R644" s="307">
        <v>71</v>
      </c>
    </row>
    <row r="645" spans="1:18" ht="123.75" x14ac:dyDescent="0.2">
      <c r="A645" s="109">
        <v>644</v>
      </c>
      <c r="B645" s="101" t="s">
        <v>16</v>
      </c>
      <c r="C645" s="101">
        <v>891180084</v>
      </c>
      <c r="D645" s="102">
        <v>2</v>
      </c>
      <c r="E645" s="103" t="s">
        <v>1695</v>
      </c>
      <c r="F645" s="104">
        <v>800220327</v>
      </c>
      <c r="G645" s="104">
        <v>9</v>
      </c>
      <c r="H645" s="100" t="s">
        <v>1808</v>
      </c>
      <c r="I645" s="105" t="s">
        <v>1809</v>
      </c>
      <c r="J645" s="106">
        <v>41876</v>
      </c>
      <c r="K645" s="114">
        <v>8732500</v>
      </c>
      <c r="L645" s="108" t="s">
        <v>1621</v>
      </c>
      <c r="M645" s="108" t="s">
        <v>1596</v>
      </c>
      <c r="N645" s="108" t="s">
        <v>1606</v>
      </c>
      <c r="O645" s="109" t="s">
        <v>23</v>
      </c>
      <c r="P645" s="101" t="s">
        <v>24</v>
      </c>
      <c r="Q645" s="101" t="s">
        <v>1118</v>
      </c>
      <c r="R645" s="307">
        <v>72</v>
      </c>
    </row>
    <row r="646" spans="1:18" ht="67.5" x14ac:dyDescent="0.2">
      <c r="A646" s="109">
        <v>645</v>
      </c>
      <c r="B646" s="101" t="s">
        <v>16</v>
      </c>
      <c r="C646" s="101">
        <v>891180084</v>
      </c>
      <c r="D646" s="102">
        <v>2</v>
      </c>
      <c r="E646" s="103" t="s">
        <v>1810</v>
      </c>
      <c r="F646" s="104">
        <v>1075240495</v>
      </c>
      <c r="G646" s="104">
        <v>5</v>
      </c>
      <c r="H646" s="100" t="s">
        <v>1811</v>
      </c>
      <c r="I646" s="105" t="s">
        <v>1812</v>
      </c>
      <c r="J646" s="106">
        <v>41877</v>
      </c>
      <c r="K646" s="110">
        <v>3360000</v>
      </c>
      <c r="L646" s="108" t="s">
        <v>1621</v>
      </c>
      <c r="M646" s="108" t="s">
        <v>1596</v>
      </c>
      <c r="N646" s="108" t="s">
        <v>1606</v>
      </c>
      <c r="O646" s="109" t="s">
        <v>23</v>
      </c>
      <c r="P646" s="101" t="s">
        <v>24</v>
      </c>
      <c r="Q646" s="101" t="s">
        <v>1118</v>
      </c>
      <c r="R646" s="307">
        <v>73</v>
      </c>
    </row>
    <row r="647" spans="1:18" ht="90" x14ac:dyDescent="0.2">
      <c r="A647" s="109">
        <v>646</v>
      </c>
      <c r="B647" s="101" t="s">
        <v>16</v>
      </c>
      <c r="C647" s="101">
        <v>891180084</v>
      </c>
      <c r="D647" s="102">
        <v>2</v>
      </c>
      <c r="E647" s="103" t="s">
        <v>1813</v>
      </c>
      <c r="F647" s="104">
        <v>813004745</v>
      </c>
      <c r="G647" s="104">
        <v>6</v>
      </c>
      <c r="H647" s="100" t="s">
        <v>1814</v>
      </c>
      <c r="I647" s="105" t="s">
        <v>1815</v>
      </c>
      <c r="J647" s="106">
        <v>41877</v>
      </c>
      <c r="K647" s="110">
        <v>2340000</v>
      </c>
      <c r="L647" s="115" t="s">
        <v>1816</v>
      </c>
      <c r="M647" s="108" t="s">
        <v>1596</v>
      </c>
      <c r="N647" s="108" t="s">
        <v>1606</v>
      </c>
      <c r="O647" s="109" t="s">
        <v>23</v>
      </c>
      <c r="P647" s="101" t="s">
        <v>24</v>
      </c>
      <c r="Q647" s="101" t="s">
        <v>1118</v>
      </c>
      <c r="R647" s="307">
        <v>74</v>
      </c>
    </row>
    <row r="648" spans="1:18" ht="135" x14ac:dyDescent="0.2">
      <c r="A648" s="109">
        <v>647</v>
      </c>
      <c r="B648" s="101" t="s">
        <v>16</v>
      </c>
      <c r="C648" s="101">
        <v>891180084</v>
      </c>
      <c r="D648" s="102">
        <v>2</v>
      </c>
      <c r="E648" s="103" t="s">
        <v>1644</v>
      </c>
      <c r="F648" s="104">
        <v>36178229</v>
      </c>
      <c r="G648" s="104">
        <v>5</v>
      </c>
      <c r="H648" s="100" t="s">
        <v>1817</v>
      </c>
      <c r="I648" s="105" t="s">
        <v>1818</v>
      </c>
      <c r="J648" s="106">
        <v>41879</v>
      </c>
      <c r="K648" s="110">
        <v>9762908</v>
      </c>
      <c r="L648" s="108" t="s">
        <v>1605</v>
      </c>
      <c r="M648" s="108" t="s">
        <v>1596</v>
      </c>
      <c r="N648" s="108" t="s">
        <v>1606</v>
      </c>
      <c r="O648" s="109" t="s">
        <v>23</v>
      </c>
      <c r="P648" s="101" t="s">
        <v>24</v>
      </c>
      <c r="Q648" s="101" t="s">
        <v>119</v>
      </c>
      <c r="R648" s="307">
        <v>75</v>
      </c>
    </row>
    <row r="649" spans="1:18" ht="135" x14ac:dyDescent="0.2">
      <c r="A649" s="109">
        <v>648</v>
      </c>
      <c r="B649" s="101" t="s">
        <v>16</v>
      </c>
      <c r="C649" s="101">
        <v>891180084</v>
      </c>
      <c r="D649" s="102">
        <v>2</v>
      </c>
      <c r="E649" s="103" t="s">
        <v>1819</v>
      </c>
      <c r="F649" s="104">
        <v>55164361</v>
      </c>
      <c r="G649" s="104">
        <v>1</v>
      </c>
      <c r="H649" s="100" t="s">
        <v>1820</v>
      </c>
      <c r="I649" s="105" t="s">
        <v>1821</v>
      </c>
      <c r="J649" s="106">
        <v>41880</v>
      </c>
      <c r="K649" s="110">
        <v>4530000</v>
      </c>
      <c r="L649" s="108" t="s">
        <v>1605</v>
      </c>
      <c r="M649" s="108" t="s">
        <v>1596</v>
      </c>
      <c r="N649" s="108" t="s">
        <v>1606</v>
      </c>
      <c r="O649" s="109" t="s">
        <v>23</v>
      </c>
      <c r="P649" s="101" t="s">
        <v>24</v>
      </c>
      <c r="Q649" s="101" t="s">
        <v>119</v>
      </c>
      <c r="R649" s="307">
        <v>76</v>
      </c>
    </row>
    <row r="650" spans="1:18" ht="101.25" x14ac:dyDescent="0.2">
      <c r="A650" s="109">
        <v>649</v>
      </c>
      <c r="B650" s="101" t="s">
        <v>16</v>
      </c>
      <c r="C650" s="101">
        <v>891180084</v>
      </c>
      <c r="D650" s="102">
        <v>2</v>
      </c>
      <c r="E650" s="103" t="s">
        <v>1822</v>
      </c>
      <c r="F650" s="104">
        <v>860512722</v>
      </c>
      <c r="G650" s="104">
        <v>7</v>
      </c>
      <c r="H650" s="100" t="s">
        <v>1823</v>
      </c>
      <c r="I650" s="105" t="s">
        <v>1824</v>
      </c>
      <c r="J650" s="106">
        <v>41883</v>
      </c>
      <c r="K650" s="110">
        <v>2177000</v>
      </c>
      <c r="L650" s="108" t="s">
        <v>1605</v>
      </c>
      <c r="M650" s="108" t="s">
        <v>1596</v>
      </c>
      <c r="N650" s="108" t="s">
        <v>1606</v>
      </c>
      <c r="O650" s="109" t="s">
        <v>23</v>
      </c>
      <c r="P650" s="101" t="s">
        <v>24</v>
      </c>
      <c r="Q650" s="101" t="s">
        <v>119</v>
      </c>
      <c r="R650" s="307">
        <v>77</v>
      </c>
    </row>
    <row r="651" spans="1:18" ht="90" x14ac:dyDescent="0.2">
      <c r="A651" s="109">
        <v>650</v>
      </c>
      <c r="B651" s="101" t="s">
        <v>16</v>
      </c>
      <c r="C651" s="101">
        <v>891180084</v>
      </c>
      <c r="D651" s="102">
        <v>2</v>
      </c>
      <c r="E651" s="103" t="s">
        <v>1825</v>
      </c>
      <c r="F651" s="104">
        <v>900105979</v>
      </c>
      <c r="G651" s="104">
        <v>1</v>
      </c>
      <c r="H651" s="100" t="s">
        <v>1826</v>
      </c>
      <c r="I651" s="105" t="s">
        <v>1827</v>
      </c>
      <c r="J651" s="106">
        <v>41883</v>
      </c>
      <c r="K651" s="110">
        <v>11989477</v>
      </c>
      <c r="L651" s="108" t="s">
        <v>1605</v>
      </c>
      <c r="M651" s="108" t="s">
        <v>1596</v>
      </c>
      <c r="N651" s="108" t="s">
        <v>1606</v>
      </c>
      <c r="O651" s="109" t="s">
        <v>23</v>
      </c>
      <c r="P651" s="101" t="s">
        <v>24</v>
      </c>
      <c r="Q651" s="101" t="s">
        <v>119</v>
      </c>
      <c r="R651" s="307">
        <v>78</v>
      </c>
    </row>
    <row r="652" spans="1:18" ht="67.5" x14ac:dyDescent="0.2">
      <c r="A652" s="109">
        <v>651</v>
      </c>
      <c r="B652" s="101" t="s">
        <v>16</v>
      </c>
      <c r="C652" s="101">
        <v>891180084</v>
      </c>
      <c r="D652" s="102">
        <v>2</v>
      </c>
      <c r="E652" s="103" t="s">
        <v>1828</v>
      </c>
      <c r="F652" s="104">
        <v>830122424</v>
      </c>
      <c r="G652" s="104">
        <v>4</v>
      </c>
      <c r="H652" s="100" t="s">
        <v>1829</v>
      </c>
      <c r="I652" s="105" t="s">
        <v>1830</v>
      </c>
      <c r="J652" s="106">
        <v>41883</v>
      </c>
      <c r="K652" s="110">
        <v>17250360</v>
      </c>
      <c r="L652" s="108" t="s">
        <v>1605</v>
      </c>
      <c r="M652" s="108" t="s">
        <v>1596</v>
      </c>
      <c r="N652" s="113" t="s">
        <v>1831</v>
      </c>
      <c r="O652" s="109" t="s">
        <v>23</v>
      </c>
      <c r="P652" s="101" t="s">
        <v>24</v>
      </c>
      <c r="Q652" s="101" t="s">
        <v>1598</v>
      </c>
      <c r="R652" s="307">
        <v>79</v>
      </c>
    </row>
    <row r="653" spans="1:18" ht="90" x14ac:dyDescent="0.2">
      <c r="A653" s="109">
        <v>652</v>
      </c>
      <c r="B653" s="101" t="s">
        <v>16</v>
      </c>
      <c r="C653" s="101">
        <v>891180084</v>
      </c>
      <c r="D653" s="102">
        <v>2</v>
      </c>
      <c r="E653" s="103" t="s">
        <v>1724</v>
      </c>
      <c r="F653" s="104">
        <v>14229887</v>
      </c>
      <c r="G653" s="104">
        <v>1</v>
      </c>
      <c r="H653" s="100" t="s">
        <v>1832</v>
      </c>
      <c r="I653" s="105" t="s">
        <v>1833</v>
      </c>
      <c r="J653" s="106">
        <v>41884</v>
      </c>
      <c r="K653" s="110">
        <v>5340000</v>
      </c>
      <c r="L653" s="108" t="s">
        <v>1605</v>
      </c>
      <c r="M653" s="108" t="s">
        <v>1596</v>
      </c>
      <c r="N653" s="108" t="s">
        <v>1606</v>
      </c>
      <c r="O653" s="109" t="s">
        <v>23</v>
      </c>
      <c r="P653" s="101" t="s">
        <v>24</v>
      </c>
      <c r="Q653" s="101" t="s">
        <v>119</v>
      </c>
      <c r="R653" s="307">
        <v>80</v>
      </c>
    </row>
    <row r="654" spans="1:18" ht="101.25" x14ac:dyDescent="0.2">
      <c r="A654" s="109">
        <v>653</v>
      </c>
      <c r="B654" s="101" t="s">
        <v>16</v>
      </c>
      <c r="C654" s="101">
        <v>891180084</v>
      </c>
      <c r="D654" s="102">
        <v>2</v>
      </c>
      <c r="E654" s="103" t="s">
        <v>130</v>
      </c>
      <c r="F654" s="104">
        <v>7694101</v>
      </c>
      <c r="G654" s="104">
        <v>9</v>
      </c>
      <c r="H654" s="100" t="s">
        <v>1834</v>
      </c>
      <c r="I654" s="105" t="s">
        <v>1835</v>
      </c>
      <c r="J654" s="106">
        <v>41885</v>
      </c>
      <c r="K654" s="110">
        <v>3340800</v>
      </c>
      <c r="L654" s="108" t="s">
        <v>1605</v>
      </c>
      <c r="M654" s="108" t="s">
        <v>1596</v>
      </c>
      <c r="N654" s="108" t="s">
        <v>1606</v>
      </c>
      <c r="O654" s="109" t="s">
        <v>23</v>
      </c>
      <c r="P654" s="101" t="s">
        <v>24</v>
      </c>
      <c r="Q654" s="101" t="s">
        <v>119</v>
      </c>
      <c r="R654" s="307">
        <v>81</v>
      </c>
    </row>
    <row r="655" spans="1:18" ht="135" x14ac:dyDescent="0.2">
      <c r="A655" s="109">
        <v>654</v>
      </c>
      <c r="B655" s="101" t="s">
        <v>16</v>
      </c>
      <c r="C655" s="101">
        <v>891180084</v>
      </c>
      <c r="D655" s="102">
        <v>2</v>
      </c>
      <c r="E655" s="103" t="s">
        <v>1836</v>
      </c>
      <c r="F655" s="104">
        <v>891100279</v>
      </c>
      <c r="G655" s="104">
        <v>1</v>
      </c>
      <c r="H655" s="100" t="s">
        <v>1837</v>
      </c>
      <c r="I655" s="105" t="s">
        <v>1838</v>
      </c>
      <c r="J655" s="106">
        <v>41885</v>
      </c>
      <c r="K655" s="110">
        <v>24675900</v>
      </c>
      <c r="L655" s="115" t="s">
        <v>1816</v>
      </c>
      <c r="M655" s="108" t="s">
        <v>1596</v>
      </c>
      <c r="N655" s="108" t="s">
        <v>1606</v>
      </c>
      <c r="O655" s="109" t="s">
        <v>23</v>
      </c>
      <c r="P655" s="101" t="s">
        <v>24</v>
      </c>
      <c r="Q655" s="101" t="s">
        <v>1118</v>
      </c>
      <c r="R655" s="307">
        <v>82</v>
      </c>
    </row>
    <row r="656" spans="1:18" ht="180" x14ac:dyDescent="0.2">
      <c r="A656" s="109">
        <v>655</v>
      </c>
      <c r="B656" s="101" t="s">
        <v>16</v>
      </c>
      <c r="C656" s="101">
        <v>891180084</v>
      </c>
      <c r="D656" s="102">
        <v>2</v>
      </c>
      <c r="E656" s="103" t="s">
        <v>1839</v>
      </c>
      <c r="F656" s="104">
        <v>12209281</v>
      </c>
      <c r="G656" s="104">
        <v>6</v>
      </c>
      <c r="H656" s="100" t="s">
        <v>1840</v>
      </c>
      <c r="I656" s="105" t="s">
        <v>1841</v>
      </c>
      <c r="J656" s="106">
        <v>41885</v>
      </c>
      <c r="K656" s="110">
        <v>5000000</v>
      </c>
      <c r="L656" s="108" t="s">
        <v>1617</v>
      </c>
      <c r="M656" s="108" t="s">
        <v>1596</v>
      </c>
      <c r="N656" s="108" t="s">
        <v>1597</v>
      </c>
      <c r="O656" s="109" t="s">
        <v>23</v>
      </c>
      <c r="P656" s="101" t="s">
        <v>24</v>
      </c>
      <c r="Q656" s="101" t="s">
        <v>1598</v>
      </c>
      <c r="R656" s="307">
        <v>83</v>
      </c>
    </row>
    <row r="657" spans="1:18" ht="112.5" x14ac:dyDescent="0.2">
      <c r="A657" s="109">
        <v>656</v>
      </c>
      <c r="B657" s="101" t="s">
        <v>16</v>
      </c>
      <c r="C657" s="101">
        <v>891180084</v>
      </c>
      <c r="D657" s="102">
        <v>2</v>
      </c>
      <c r="E657" s="103" t="s">
        <v>1842</v>
      </c>
      <c r="F657" s="104">
        <v>800141049</v>
      </c>
      <c r="G657" s="104">
        <v>9</v>
      </c>
      <c r="H657" s="100" t="s">
        <v>1843</v>
      </c>
      <c r="I657" s="105" t="s">
        <v>1844</v>
      </c>
      <c r="J657" s="106">
        <v>41885</v>
      </c>
      <c r="K657" s="110">
        <v>17877837</v>
      </c>
      <c r="L657" s="108" t="s">
        <v>1605</v>
      </c>
      <c r="M657" s="108" t="s">
        <v>1596</v>
      </c>
      <c r="N657" s="108" t="s">
        <v>1606</v>
      </c>
      <c r="O657" s="109" t="s">
        <v>23</v>
      </c>
      <c r="P657" s="101" t="s">
        <v>24</v>
      </c>
      <c r="Q657" s="101" t="s">
        <v>119</v>
      </c>
      <c r="R657" s="307">
        <v>84</v>
      </c>
    </row>
    <row r="658" spans="1:18" ht="123.75" x14ac:dyDescent="0.2">
      <c r="A658" s="109">
        <v>657</v>
      </c>
      <c r="B658" s="101" t="s">
        <v>16</v>
      </c>
      <c r="C658" s="101">
        <v>891180084</v>
      </c>
      <c r="D658" s="102">
        <v>2</v>
      </c>
      <c r="E658" s="103" t="s">
        <v>1845</v>
      </c>
      <c r="F658" s="104">
        <v>800005972</v>
      </c>
      <c r="G658" s="104">
        <v>9</v>
      </c>
      <c r="H658" s="100" t="s">
        <v>1846</v>
      </c>
      <c r="I658" s="105" t="s">
        <v>1847</v>
      </c>
      <c r="J658" s="106">
        <v>41887</v>
      </c>
      <c r="K658" s="110">
        <v>28706849</v>
      </c>
      <c r="L658" s="108" t="s">
        <v>1605</v>
      </c>
      <c r="M658" s="108" t="s">
        <v>1596</v>
      </c>
      <c r="N658" s="108" t="s">
        <v>1606</v>
      </c>
      <c r="O658" s="109" t="s">
        <v>23</v>
      </c>
      <c r="P658" s="101" t="s">
        <v>24</v>
      </c>
      <c r="Q658" s="101" t="s">
        <v>119</v>
      </c>
      <c r="R658" s="307">
        <v>85</v>
      </c>
    </row>
    <row r="659" spans="1:18" ht="168.75" x14ac:dyDescent="0.2">
      <c r="A659" s="109">
        <v>658</v>
      </c>
      <c r="B659" s="101" t="s">
        <v>16</v>
      </c>
      <c r="C659" s="101">
        <v>891180084</v>
      </c>
      <c r="D659" s="102">
        <v>2</v>
      </c>
      <c r="E659" s="103" t="s">
        <v>1677</v>
      </c>
      <c r="F659" s="104">
        <v>17024362</v>
      </c>
      <c r="G659" s="104">
        <v>7</v>
      </c>
      <c r="H659" s="100" t="s">
        <v>1848</v>
      </c>
      <c r="I659" s="105" t="s">
        <v>1849</v>
      </c>
      <c r="J659" s="106">
        <v>41890</v>
      </c>
      <c r="K659" s="110">
        <v>5000000</v>
      </c>
      <c r="L659" s="115" t="s">
        <v>1617</v>
      </c>
      <c r="M659" s="108" t="s">
        <v>1596</v>
      </c>
      <c r="N659" s="108" t="s">
        <v>1597</v>
      </c>
      <c r="O659" s="109" t="s">
        <v>23</v>
      </c>
      <c r="P659" s="101" t="s">
        <v>24</v>
      </c>
      <c r="Q659" s="101" t="s">
        <v>1598</v>
      </c>
      <c r="R659" s="307">
        <v>86</v>
      </c>
    </row>
    <row r="660" spans="1:18" ht="78.75" x14ac:dyDescent="0.2">
      <c r="A660" s="109">
        <v>659</v>
      </c>
      <c r="B660" s="101" t="s">
        <v>16</v>
      </c>
      <c r="C660" s="101">
        <v>891180084</v>
      </c>
      <c r="D660" s="102">
        <v>2</v>
      </c>
      <c r="E660" s="103" t="s">
        <v>1850</v>
      </c>
      <c r="F660" s="104">
        <v>1004148156</v>
      </c>
      <c r="G660" s="104">
        <v>2</v>
      </c>
      <c r="H660" s="100" t="s">
        <v>1851</v>
      </c>
      <c r="I660" s="105" t="s">
        <v>1852</v>
      </c>
      <c r="J660" s="106">
        <v>41890</v>
      </c>
      <c r="K660" s="110">
        <v>4475000</v>
      </c>
      <c r="L660" s="108" t="s">
        <v>1605</v>
      </c>
      <c r="M660" s="108" t="s">
        <v>1596</v>
      </c>
      <c r="N660" s="108" t="s">
        <v>1606</v>
      </c>
      <c r="O660" s="109" t="s">
        <v>23</v>
      </c>
      <c r="P660" s="101" t="s">
        <v>24</v>
      </c>
      <c r="Q660" s="101" t="s">
        <v>119</v>
      </c>
      <c r="R660" s="307">
        <v>87</v>
      </c>
    </row>
    <row r="661" spans="1:18" ht="135" x14ac:dyDescent="0.2">
      <c r="A661" s="109">
        <v>660</v>
      </c>
      <c r="B661" s="101" t="s">
        <v>16</v>
      </c>
      <c r="C661" s="101">
        <v>891180084</v>
      </c>
      <c r="D661" s="102">
        <v>2</v>
      </c>
      <c r="E661" s="103" t="s">
        <v>1853</v>
      </c>
      <c r="F661" s="104">
        <v>36304023</v>
      </c>
      <c r="G661" s="104">
        <v>6</v>
      </c>
      <c r="H661" s="100" t="s">
        <v>1854</v>
      </c>
      <c r="I661" s="105" t="s">
        <v>1855</v>
      </c>
      <c r="J661" s="106">
        <v>41891</v>
      </c>
      <c r="K661" s="110">
        <v>7100000</v>
      </c>
      <c r="L661" s="108" t="s">
        <v>1605</v>
      </c>
      <c r="M661" s="108" t="s">
        <v>1596</v>
      </c>
      <c r="N661" s="108" t="s">
        <v>1606</v>
      </c>
      <c r="O661" s="109" t="s">
        <v>23</v>
      </c>
      <c r="P661" s="101" t="s">
        <v>24</v>
      </c>
      <c r="Q661" s="101" t="s">
        <v>119</v>
      </c>
      <c r="R661" s="307">
        <v>88</v>
      </c>
    </row>
    <row r="662" spans="1:18" ht="78.75" x14ac:dyDescent="0.2">
      <c r="A662" s="109">
        <v>661</v>
      </c>
      <c r="B662" s="101" t="s">
        <v>16</v>
      </c>
      <c r="C662" s="101">
        <v>891180084</v>
      </c>
      <c r="D662" s="102">
        <v>2</v>
      </c>
      <c r="E662" s="103" t="s">
        <v>1856</v>
      </c>
      <c r="F662" s="104">
        <v>900538940</v>
      </c>
      <c r="G662" s="104">
        <v>3</v>
      </c>
      <c r="H662" s="100" t="s">
        <v>1857</v>
      </c>
      <c r="I662" s="105" t="s">
        <v>1858</v>
      </c>
      <c r="J662" s="106">
        <v>41891</v>
      </c>
      <c r="K662" s="110">
        <v>2816500</v>
      </c>
      <c r="L662" s="108" t="s">
        <v>1605</v>
      </c>
      <c r="M662" s="108" t="s">
        <v>1596</v>
      </c>
      <c r="N662" s="108" t="s">
        <v>1606</v>
      </c>
      <c r="O662" s="109" t="s">
        <v>23</v>
      </c>
      <c r="P662" s="101" t="s">
        <v>24</v>
      </c>
      <c r="Q662" s="101" t="s">
        <v>119</v>
      </c>
      <c r="R662" s="307">
        <v>89</v>
      </c>
    </row>
    <row r="663" spans="1:18" ht="146.25" x14ac:dyDescent="0.2">
      <c r="A663" s="109">
        <v>662</v>
      </c>
      <c r="B663" s="101" t="s">
        <v>16</v>
      </c>
      <c r="C663" s="101">
        <v>891180084</v>
      </c>
      <c r="D663" s="102">
        <v>2</v>
      </c>
      <c r="E663" s="103" t="s">
        <v>1859</v>
      </c>
      <c r="F663" s="104">
        <v>55165697</v>
      </c>
      <c r="G663" s="104">
        <v>1</v>
      </c>
      <c r="H663" s="100" t="s">
        <v>1860</v>
      </c>
      <c r="I663" s="105" t="s">
        <v>1861</v>
      </c>
      <c r="J663" s="106">
        <v>41891</v>
      </c>
      <c r="K663" s="110">
        <v>19400000</v>
      </c>
      <c r="L663" s="108" t="s">
        <v>1605</v>
      </c>
      <c r="M663" s="108" t="s">
        <v>1596</v>
      </c>
      <c r="N663" s="108" t="s">
        <v>1606</v>
      </c>
      <c r="O663" s="109" t="s">
        <v>23</v>
      </c>
      <c r="P663" s="101" t="s">
        <v>24</v>
      </c>
      <c r="Q663" s="101" t="s">
        <v>119</v>
      </c>
      <c r="R663" s="307">
        <v>90</v>
      </c>
    </row>
    <row r="664" spans="1:18" ht="101.25" x14ac:dyDescent="0.2">
      <c r="A664" s="109">
        <v>663</v>
      </c>
      <c r="B664" s="101" t="s">
        <v>16</v>
      </c>
      <c r="C664" s="101">
        <v>891180084</v>
      </c>
      <c r="D664" s="102">
        <v>2</v>
      </c>
      <c r="E664" s="103" t="s">
        <v>1862</v>
      </c>
      <c r="F664" s="104">
        <v>12111956</v>
      </c>
      <c r="G664" s="104">
        <v>6</v>
      </c>
      <c r="H664" s="100" t="s">
        <v>1863</v>
      </c>
      <c r="I664" s="105" t="s">
        <v>1864</v>
      </c>
      <c r="J664" s="106">
        <v>41891</v>
      </c>
      <c r="K664" s="110">
        <v>8529700</v>
      </c>
      <c r="L664" s="108" t="s">
        <v>1605</v>
      </c>
      <c r="M664" s="108" t="s">
        <v>1596</v>
      </c>
      <c r="N664" s="108" t="s">
        <v>1606</v>
      </c>
      <c r="O664" s="109" t="s">
        <v>23</v>
      </c>
      <c r="P664" s="101" t="s">
        <v>24</v>
      </c>
      <c r="Q664" s="101" t="s">
        <v>119</v>
      </c>
      <c r="R664" s="307">
        <v>91</v>
      </c>
    </row>
    <row r="665" spans="1:18" ht="146.25" x14ac:dyDescent="0.2">
      <c r="A665" s="109">
        <v>664</v>
      </c>
      <c r="B665" s="101" t="s">
        <v>16</v>
      </c>
      <c r="C665" s="101">
        <v>891180084</v>
      </c>
      <c r="D665" s="102">
        <v>2</v>
      </c>
      <c r="E665" s="103" t="s">
        <v>1865</v>
      </c>
      <c r="F665" s="104">
        <v>891180117</v>
      </c>
      <c r="G665" s="104">
        <v>7</v>
      </c>
      <c r="H665" s="100" t="s">
        <v>1866</v>
      </c>
      <c r="I665" s="105" t="s">
        <v>1867</v>
      </c>
      <c r="J665" s="106">
        <v>41892</v>
      </c>
      <c r="K665" s="110">
        <v>500000</v>
      </c>
      <c r="L665" s="108" t="s">
        <v>1613</v>
      </c>
      <c r="M665" s="108" t="s">
        <v>1596</v>
      </c>
      <c r="N665" s="108" t="s">
        <v>1597</v>
      </c>
      <c r="O665" s="109" t="s">
        <v>23</v>
      </c>
      <c r="P665" s="101" t="s">
        <v>24</v>
      </c>
      <c r="Q665" s="101" t="s">
        <v>1598</v>
      </c>
      <c r="R665" s="307">
        <v>92</v>
      </c>
    </row>
    <row r="666" spans="1:18" ht="146.25" x14ac:dyDescent="0.2">
      <c r="A666" s="109">
        <v>665</v>
      </c>
      <c r="B666" s="101" t="s">
        <v>16</v>
      </c>
      <c r="C666" s="101">
        <v>891180084</v>
      </c>
      <c r="D666" s="102">
        <v>2</v>
      </c>
      <c r="E666" s="103" t="s">
        <v>1868</v>
      </c>
      <c r="F666" s="104">
        <v>891180026</v>
      </c>
      <c r="G666" s="104">
        <v>5</v>
      </c>
      <c r="H666" s="100" t="s">
        <v>1869</v>
      </c>
      <c r="I666" s="105" t="s">
        <v>1870</v>
      </c>
      <c r="J666" s="106">
        <v>41893</v>
      </c>
      <c r="K666" s="110">
        <v>500000</v>
      </c>
      <c r="L666" s="108" t="s">
        <v>1613</v>
      </c>
      <c r="M666" s="108" t="s">
        <v>1596</v>
      </c>
      <c r="N666" s="108" t="s">
        <v>1597</v>
      </c>
      <c r="O666" s="109" t="s">
        <v>23</v>
      </c>
      <c r="P666" s="101" t="s">
        <v>24</v>
      </c>
      <c r="Q666" s="101" t="s">
        <v>1598</v>
      </c>
      <c r="R666" s="307">
        <v>93</v>
      </c>
    </row>
    <row r="667" spans="1:18" ht="67.5" x14ac:dyDescent="0.2">
      <c r="A667" s="109">
        <v>666</v>
      </c>
      <c r="B667" s="101" t="s">
        <v>16</v>
      </c>
      <c r="C667" s="101">
        <v>891180084</v>
      </c>
      <c r="D667" s="102">
        <v>2</v>
      </c>
      <c r="E667" s="103" t="s">
        <v>1779</v>
      </c>
      <c r="F667" s="104">
        <v>12113549</v>
      </c>
      <c r="G667" s="104">
        <v>0</v>
      </c>
      <c r="H667" s="100" t="s">
        <v>1871</v>
      </c>
      <c r="I667" s="105" t="s">
        <v>1872</v>
      </c>
      <c r="J667" s="106">
        <v>41894</v>
      </c>
      <c r="K667" s="110">
        <v>2320000</v>
      </c>
      <c r="L667" s="108" t="s">
        <v>1605</v>
      </c>
      <c r="M667" s="108" t="s">
        <v>1596</v>
      </c>
      <c r="N667" s="108" t="s">
        <v>1606</v>
      </c>
      <c r="O667" s="109" t="s">
        <v>23</v>
      </c>
      <c r="P667" s="101" t="s">
        <v>24</v>
      </c>
      <c r="Q667" s="101" t="s">
        <v>119</v>
      </c>
      <c r="R667" s="307">
        <v>94</v>
      </c>
    </row>
    <row r="668" spans="1:18" ht="180" x14ac:dyDescent="0.2">
      <c r="A668" s="109">
        <v>667</v>
      </c>
      <c r="B668" s="101" t="s">
        <v>16</v>
      </c>
      <c r="C668" s="101">
        <v>891180084</v>
      </c>
      <c r="D668" s="102">
        <v>2</v>
      </c>
      <c r="E668" s="103" t="s">
        <v>166</v>
      </c>
      <c r="F668" s="104">
        <v>12127303</v>
      </c>
      <c r="G668" s="104">
        <v>7</v>
      </c>
      <c r="H668" s="100" t="s">
        <v>1873</v>
      </c>
      <c r="I668" s="105" t="s">
        <v>1874</v>
      </c>
      <c r="J668" s="106">
        <v>41894</v>
      </c>
      <c r="K668" s="110">
        <v>20902000</v>
      </c>
      <c r="L668" s="108" t="s">
        <v>1605</v>
      </c>
      <c r="M668" s="108" t="s">
        <v>1596</v>
      </c>
      <c r="N668" s="108" t="s">
        <v>1606</v>
      </c>
      <c r="O668" s="109" t="s">
        <v>23</v>
      </c>
      <c r="P668" s="101" t="s">
        <v>24</v>
      </c>
      <c r="Q668" s="101" t="s">
        <v>1118</v>
      </c>
      <c r="R668" s="307">
        <v>95</v>
      </c>
    </row>
    <row r="669" spans="1:18" ht="67.5" x14ac:dyDescent="0.2">
      <c r="A669" s="109">
        <v>668</v>
      </c>
      <c r="B669" s="101" t="s">
        <v>16</v>
      </c>
      <c r="C669" s="101">
        <v>891180084</v>
      </c>
      <c r="D669" s="102">
        <v>2</v>
      </c>
      <c r="E669" s="103" t="s">
        <v>1875</v>
      </c>
      <c r="F669" s="104">
        <v>830140686</v>
      </c>
      <c r="G669" s="104">
        <v>3</v>
      </c>
      <c r="H669" s="100" t="s">
        <v>1876</v>
      </c>
      <c r="I669" s="105" t="s">
        <v>1877</v>
      </c>
      <c r="J669" s="106">
        <v>41894</v>
      </c>
      <c r="K669" s="110">
        <v>6345200</v>
      </c>
      <c r="L669" s="108" t="s">
        <v>1605</v>
      </c>
      <c r="M669" s="108" t="s">
        <v>1596</v>
      </c>
      <c r="N669" s="108" t="s">
        <v>1606</v>
      </c>
      <c r="O669" s="109" t="s">
        <v>23</v>
      </c>
      <c r="P669" s="101" t="s">
        <v>24</v>
      </c>
      <c r="Q669" s="101" t="s">
        <v>119</v>
      </c>
      <c r="R669" s="307">
        <v>96</v>
      </c>
    </row>
    <row r="670" spans="1:18" ht="101.25" x14ac:dyDescent="0.2">
      <c r="A670" s="109">
        <v>669</v>
      </c>
      <c r="B670" s="101" t="s">
        <v>16</v>
      </c>
      <c r="C670" s="101">
        <v>891180084</v>
      </c>
      <c r="D670" s="102">
        <v>2</v>
      </c>
      <c r="E670" s="103" t="s">
        <v>130</v>
      </c>
      <c r="F670" s="104">
        <v>7694101</v>
      </c>
      <c r="G670" s="104">
        <v>9</v>
      </c>
      <c r="H670" s="100" t="s">
        <v>1878</v>
      </c>
      <c r="I670" s="105" t="s">
        <v>1879</v>
      </c>
      <c r="J670" s="106">
        <v>41894</v>
      </c>
      <c r="K670" s="110">
        <v>19988302</v>
      </c>
      <c r="L670" s="108" t="s">
        <v>1605</v>
      </c>
      <c r="M670" s="108" t="s">
        <v>1596</v>
      </c>
      <c r="N670" s="108" t="s">
        <v>1606</v>
      </c>
      <c r="O670" s="109" t="s">
        <v>23</v>
      </c>
      <c r="P670" s="101" t="s">
        <v>24</v>
      </c>
      <c r="Q670" s="101" t="s">
        <v>119</v>
      </c>
      <c r="R670" s="307">
        <v>97</v>
      </c>
    </row>
    <row r="671" spans="1:18" ht="67.5" x14ac:dyDescent="0.2">
      <c r="A671" s="109">
        <v>670</v>
      </c>
      <c r="B671" s="101" t="s">
        <v>16</v>
      </c>
      <c r="C671" s="101">
        <v>891180084</v>
      </c>
      <c r="D671" s="102">
        <v>2</v>
      </c>
      <c r="E671" s="103" t="s">
        <v>1880</v>
      </c>
      <c r="F671" s="104">
        <v>12110303</v>
      </c>
      <c r="G671" s="104">
        <v>2</v>
      </c>
      <c r="H671" s="100" t="s">
        <v>1881</v>
      </c>
      <c r="I671" s="105" t="s">
        <v>1882</v>
      </c>
      <c r="J671" s="106">
        <v>41897</v>
      </c>
      <c r="K671" s="110">
        <v>3000000</v>
      </c>
      <c r="L671" s="108" t="s">
        <v>1617</v>
      </c>
      <c r="M671" s="108" t="s">
        <v>1596</v>
      </c>
      <c r="N671" s="108" t="s">
        <v>1597</v>
      </c>
      <c r="O671" s="109" t="s">
        <v>23</v>
      </c>
      <c r="P671" s="101" t="s">
        <v>24</v>
      </c>
      <c r="Q671" s="101" t="s">
        <v>1598</v>
      </c>
      <c r="R671" s="307">
        <v>98</v>
      </c>
    </row>
    <row r="672" spans="1:18" ht="101.25" x14ac:dyDescent="0.2">
      <c r="A672" s="109">
        <v>671</v>
      </c>
      <c r="B672" s="101" t="s">
        <v>16</v>
      </c>
      <c r="C672" s="101">
        <v>891180084</v>
      </c>
      <c r="D672" s="102">
        <v>2</v>
      </c>
      <c r="E672" s="103" t="s">
        <v>1883</v>
      </c>
      <c r="F672" s="104">
        <v>900500160</v>
      </c>
      <c r="G672" s="104">
        <v>0</v>
      </c>
      <c r="H672" s="100" t="s">
        <v>1884</v>
      </c>
      <c r="I672" s="105" t="s">
        <v>1885</v>
      </c>
      <c r="J672" s="106">
        <v>41897</v>
      </c>
      <c r="K672" s="110">
        <v>1160000</v>
      </c>
      <c r="L672" s="115" t="s">
        <v>1617</v>
      </c>
      <c r="M672" s="108" t="s">
        <v>1596</v>
      </c>
      <c r="N672" s="108" t="s">
        <v>1606</v>
      </c>
      <c r="O672" s="109" t="s">
        <v>23</v>
      </c>
      <c r="P672" s="101" t="s">
        <v>24</v>
      </c>
      <c r="Q672" s="101" t="s">
        <v>1118</v>
      </c>
      <c r="R672" s="307">
        <v>99</v>
      </c>
    </row>
    <row r="673" spans="1:18" ht="78.75" x14ac:dyDescent="0.2">
      <c r="A673" s="109">
        <v>672</v>
      </c>
      <c r="B673" s="101" t="s">
        <v>16</v>
      </c>
      <c r="C673" s="101">
        <v>891180084</v>
      </c>
      <c r="D673" s="102">
        <v>2</v>
      </c>
      <c r="E673" s="103" t="s">
        <v>1886</v>
      </c>
      <c r="F673" s="104">
        <v>80269647</v>
      </c>
      <c r="G673" s="104">
        <v>1</v>
      </c>
      <c r="H673" s="100" t="s">
        <v>1887</v>
      </c>
      <c r="I673" s="105" t="s">
        <v>1888</v>
      </c>
      <c r="J673" s="106">
        <v>41897</v>
      </c>
      <c r="K673" s="110">
        <v>2563000</v>
      </c>
      <c r="L673" s="108" t="s">
        <v>1605</v>
      </c>
      <c r="M673" s="108" t="s">
        <v>1596</v>
      </c>
      <c r="N673" s="108" t="s">
        <v>1606</v>
      </c>
      <c r="O673" s="109" t="s">
        <v>23</v>
      </c>
      <c r="P673" s="101" t="s">
        <v>24</v>
      </c>
      <c r="Q673" s="101" t="s">
        <v>119</v>
      </c>
      <c r="R673" s="307">
        <v>100</v>
      </c>
    </row>
    <row r="674" spans="1:18" ht="123.75" x14ac:dyDescent="0.2">
      <c r="A674" s="109">
        <v>673</v>
      </c>
      <c r="B674" s="101" t="s">
        <v>16</v>
      </c>
      <c r="C674" s="101">
        <v>891180084</v>
      </c>
      <c r="D674" s="102">
        <v>2</v>
      </c>
      <c r="E674" s="103" t="s">
        <v>1119</v>
      </c>
      <c r="F674" s="104">
        <v>800058607</v>
      </c>
      <c r="G674" s="104">
        <v>2</v>
      </c>
      <c r="H674" s="100" t="s">
        <v>1889</v>
      </c>
      <c r="I674" s="105" t="s">
        <v>1890</v>
      </c>
      <c r="J674" s="106">
        <v>41898</v>
      </c>
      <c r="K674" s="110">
        <v>36702400</v>
      </c>
      <c r="L674" s="108" t="s">
        <v>1605</v>
      </c>
      <c r="M674" s="108" t="s">
        <v>1596</v>
      </c>
      <c r="N674" s="108" t="s">
        <v>1606</v>
      </c>
      <c r="O674" s="109" t="s">
        <v>23</v>
      </c>
      <c r="P674" s="101" t="s">
        <v>24</v>
      </c>
      <c r="Q674" s="101" t="s">
        <v>1598</v>
      </c>
      <c r="R674" s="307">
        <v>101</v>
      </c>
    </row>
    <row r="675" spans="1:18" ht="90" x14ac:dyDescent="0.2">
      <c r="A675" s="109">
        <v>674</v>
      </c>
      <c r="B675" s="101" t="s">
        <v>16</v>
      </c>
      <c r="C675" s="101">
        <v>891180084</v>
      </c>
      <c r="D675" s="102">
        <v>2</v>
      </c>
      <c r="E675" s="103" t="s">
        <v>1875</v>
      </c>
      <c r="F675" s="104">
        <v>830140686</v>
      </c>
      <c r="G675" s="104">
        <v>3</v>
      </c>
      <c r="H675" s="100" t="s">
        <v>1891</v>
      </c>
      <c r="I675" s="105" t="s">
        <v>1892</v>
      </c>
      <c r="J675" s="106">
        <v>41898</v>
      </c>
      <c r="K675" s="110">
        <v>34907880</v>
      </c>
      <c r="L675" s="108" t="s">
        <v>1605</v>
      </c>
      <c r="M675" s="108" t="s">
        <v>1596</v>
      </c>
      <c r="N675" s="108" t="s">
        <v>1606</v>
      </c>
      <c r="O675" s="109" t="s">
        <v>23</v>
      </c>
      <c r="P675" s="101" t="s">
        <v>24</v>
      </c>
      <c r="Q675" s="101" t="s">
        <v>1598</v>
      </c>
      <c r="R675" s="307">
        <v>102</v>
      </c>
    </row>
    <row r="676" spans="1:18" ht="67.5" x14ac:dyDescent="0.2">
      <c r="A676" s="109">
        <v>675</v>
      </c>
      <c r="B676" s="101" t="s">
        <v>16</v>
      </c>
      <c r="C676" s="101">
        <v>891180084</v>
      </c>
      <c r="D676" s="102">
        <v>2</v>
      </c>
      <c r="E676" s="103" t="s">
        <v>1893</v>
      </c>
      <c r="F676" s="104">
        <v>7731151</v>
      </c>
      <c r="G676" s="104">
        <v>6</v>
      </c>
      <c r="H676" s="100" t="s">
        <v>1894</v>
      </c>
      <c r="I676" s="105" t="s">
        <v>1895</v>
      </c>
      <c r="J676" s="106">
        <v>41898</v>
      </c>
      <c r="K676" s="110">
        <v>9000000</v>
      </c>
      <c r="L676" s="115" t="s">
        <v>1896</v>
      </c>
      <c r="M676" s="108" t="s">
        <v>1596</v>
      </c>
      <c r="N676" s="108" t="s">
        <v>1606</v>
      </c>
      <c r="O676" s="109" t="s">
        <v>23</v>
      </c>
      <c r="P676" s="101" t="s">
        <v>24</v>
      </c>
      <c r="Q676" s="101" t="s">
        <v>1118</v>
      </c>
      <c r="R676" s="307">
        <v>103</v>
      </c>
    </row>
    <row r="677" spans="1:18" ht="67.5" x14ac:dyDescent="0.2">
      <c r="A677" s="109">
        <v>676</v>
      </c>
      <c r="B677" s="101" t="s">
        <v>16</v>
      </c>
      <c r="C677" s="101">
        <v>891180084</v>
      </c>
      <c r="D677" s="102">
        <v>2</v>
      </c>
      <c r="E677" s="103" t="s">
        <v>1897</v>
      </c>
      <c r="F677" s="104">
        <v>900208179</v>
      </c>
      <c r="G677" s="104">
        <v>9</v>
      </c>
      <c r="H677" s="100" t="s">
        <v>1898</v>
      </c>
      <c r="I677" s="105" t="s">
        <v>1899</v>
      </c>
      <c r="J677" s="106">
        <v>41898</v>
      </c>
      <c r="K677" s="110">
        <v>5130912</v>
      </c>
      <c r="L677" s="108" t="s">
        <v>1605</v>
      </c>
      <c r="M677" s="108" t="s">
        <v>1596</v>
      </c>
      <c r="N677" s="108" t="s">
        <v>1606</v>
      </c>
      <c r="O677" s="109" t="s">
        <v>23</v>
      </c>
      <c r="P677" s="101" t="s">
        <v>24</v>
      </c>
      <c r="Q677" s="101" t="s">
        <v>119</v>
      </c>
      <c r="R677" s="307">
        <v>104</v>
      </c>
    </row>
    <row r="678" spans="1:18" ht="146.25" x14ac:dyDescent="0.2">
      <c r="A678" s="109">
        <v>677</v>
      </c>
      <c r="B678" s="101" t="s">
        <v>16</v>
      </c>
      <c r="C678" s="101">
        <v>891180084</v>
      </c>
      <c r="D678" s="102">
        <v>2</v>
      </c>
      <c r="E678" s="103" t="s">
        <v>1900</v>
      </c>
      <c r="F678" s="104">
        <v>800213675</v>
      </c>
      <c r="G678" s="104">
        <v>8</v>
      </c>
      <c r="H678" s="100" t="s">
        <v>1901</v>
      </c>
      <c r="I678" s="105" t="s">
        <v>1902</v>
      </c>
      <c r="J678" s="106">
        <v>41898</v>
      </c>
      <c r="K678" s="110">
        <v>44784990</v>
      </c>
      <c r="L678" s="108" t="s">
        <v>1605</v>
      </c>
      <c r="M678" s="108" t="s">
        <v>1596</v>
      </c>
      <c r="N678" s="108" t="s">
        <v>1606</v>
      </c>
      <c r="O678" s="109" t="s">
        <v>23</v>
      </c>
      <c r="P678" s="101" t="s">
        <v>24</v>
      </c>
      <c r="Q678" s="101" t="s">
        <v>119</v>
      </c>
      <c r="R678" s="307">
        <v>105</v>
      </c>
    </row>
    <row r="679" spans="1:18" ht="146.25" x14ac:dyDescent="0.2">
      <c r="A679" s="109">
        <v>678</v>
      </c>
      <c r="B679" s="101" t="s">
        <v>16</v>
      </c>
      <c r="C679" s="101">
        <v>891180084</v>
      </c>
      <c r="D679" s="102">
        <v>2</v>
      </c>
      <c r="E679" s="103" t="s">
        <v>1903</v>
      </c>
      <c r="F679" s="104">
        <v>891180268</v>
      </c>
      <c r="G679" s="104">
        <v>0</v>
      </c>
      <c r="H679" s="100" t="s">
        <v>1904</v>
      </c>
      <c r="I679" s="105" t="s">
        <v>1905</v>
      </c>
      <c r="J679" s="106">
        <v>41898</v>
      </c>
      <c r="K679" s="110">
        <v>2000000</v>
      </c>
      <c r="L679" s="108" t="s">
        <v>1613</v>
      </c>
      <c r="M679" s="108" t="s">
        <v>1596</v>
      </c>
      <c r="N679" s="108" t="s">
        <v>1597</v>
      </c>
      <c r="O679" s="109" t="s">
        <v>23</v>
      </c>
      <c r="P679" s="101" t="s">
        <v>24</v>
      </c>
      <c r="Q679" s="101" t="s">
        <v>1598</v>
      </c>
      <c r="R679" s="307">
        <v>106</v>
      </c>
    </row>
    <row r="680" spans="1:18" ht="78.75" x14ac:dyDescent="0.2">
      <c r="A680" s="109">
        <v>679</v>
      </c>
      <c r="B680" s="101" t="s">
        <v>16</v>
      </c>
      <c r="C680" s="101">
        <v>891180084</v>
      </c>
      <c r="D680" s="102">
        <v>2</v>
      </c>
      <c r="E680" s="103" t="s">
        <v>1704</v>
      </c>
      <c r="F680" s="104">
        <v>860001022</v>
      </c>
      <c r="G680" s="104">
        <v>7</v>
      </c>
      <c r="H680" s="100" t="s">
        <v>1906</v>
      </c>
      <c r="I680" s="105" t="s">
        <v>1907</v>
      </c>
      <c r="J680" s="106">
        <v>41900</v>
      </c>
      <c r="K680" s="110">
        <v>31320000</v>
      </c>
      <c r="L680" s="108" t="s">
        <v>1908</v>
      </c>
      <c r="M680" s="108" t="s">
        <v>1596</v>
      </c>
      <c r="N680" s="108" t="s">
        <v>1597</v>
      </c>
      <c r="O680" s="109" t="s">
        <v>23</v>
      </c>
      <c r="P680" s="101" t="s">
        <v>24</v>
      </c>
      <c r="Q680" s="101" t="s">
        <v>1598</v>
      </c>
      <c r="R680" s="307">
        <v>107</v>
      </c>
    </row>
    <row r="681" spans="1:18" ht="101.25" x14ac:dyDescent="0.2">
      <c r="A681" s="109">
        <v>680</v>
      </c>
      <c r="B681" s="101" t="s">
        <v>16</v>
      </c>
      <c r="C681" s="101">
        <v>891180084</v>
      </c>
      <c r="D681" s="102">
        <v>2</v>
      </c>
      <c r="E681" s="103" t="s">
        <v>1909</v>
      </c>
      <c r="F681" s="104">
        <v>830084433</v>
      </c>
      <c r="G681" s="104">
        <v>7</v>
      </c>
      <c r="H681" s="100" t="s">
        <v>1910</v>
      </c>
      <c r="I681" s="105" t="s">
        <v>1911</v>
      </c>
      <c r="J681" s="106">
        <v>41913</v>
      </c>
      <c r="K681" s="110">
        <v>7754600</v>
      </c>
      <c r="L681" s="108" t="s">
        <v>1605</v>
      </c>
      <c r="M681" s="108" t="s">
        <v>1596</v>
      </c>
      <c r="N681" s="108" t="s">
        <v>1597</v>
      </c>
      <c r="O681" s="109" t="s">
        <v>23</v>
      </c>
      <c r="P681" s="101" t="s">
        <v>24</v>
      </c>
      <c r="Q681" s="101" t="s">
        <v>1598</v>
      </c>
      <c r="R681" s="307">
        <v>108</v>
      </c>
    </row>
    <row r="682" spans="1:18" ht="112.5" x14ac:dyDescent="0.2">
      <c r="A682" s="109">
        <v>681</v>
      </c>
      <c r="B682" s="101" t="s">
        <v>16</v>
      </c>
      <c r="C682" s="101">
        <v>891180084</v>
      </c>
      <c r="D682" s="102">
        <v>2</v>
      </c>
      <c r="E682" s="103" t="s">
        <v>1912</v>
      </c>
      <c r="F682" s="104">
        <v>7699201</v>
      </c>
      <c r="G682" s="104">
        <v>1</v>
      </c>
      <c r="H682" s="100" t="s">
        <v>1913</v>
      </c>
      <c r="I682" s="105" t="s">
        <v>1914</v>
      </c>
      <c r="J682" s="106">
        <v>41915</v>
      </c>
      <c r="K682" s="110">
        <v>12950000</v>
      </c>
      <c r="L682" s="108" t="s">
        <v>1605</v>
      </c>
      <c r="M682" s="108" t="s">
        <v>1596</v>
      </c>
      <c r="N682" s="108" t="s">
        <v>1606</v>
      </c>
      <c r="O682" s="109" t="s">
        <v>23</v>
      </c>
      <c r="P682" s="101" t="s">
        <v>24</v>
      </c>
      <c r="Q682" s="101" t="s">
        <v>119</v>
      </c>
      <c r="R682" s="307">
        <v>109</v>
      </c>
    </row>
    <row r="683" spans="1:18" ht="78.75" x14ac:dyDescent="0.2">
      <c r="A683" s="109">
        <v>682</v>
      </c>
      <c r="B683" s="101" t="s">
        <v>16</v>
      </c>
      <c r="C683" s="101">
        <v>891180084</v>
      </c>
      <c r="D683" s="102">
        <v>2</v>
      </c>
      <c r="E683" s="103" t="s">
        <v>1915</v>
      </c>
      <c r="F683" s="104">
        <v>12127620</v>
      </c>
      <c r="G683" s="104">
        <v>7</v>
      </c>
      <c r="H683" s="100" t="s">
        <v>1916</v>
      </c>
      <c r="I683" s="105" t="s">
        <v>1917</v>
      </c>
      <c r="J683" s="106">
        <v>41920</v>
      </c>
      <c r="K683" s="110">
        <v>4713000</v>
      </c>
      <c r="L683" s="115" t="s">
        <v>1918</v>
      </c>
      <c r="M683" s="108" t="s">
        <v>1596</v>
      </c>
      <c r="N683" s="108" t="s">
        <v>1606</v>
      </c>
      <c r="O683" s="109" t="s">
        <v>23</v>
      </c>
      <c r="P683" s="101" t="s">
        <v>24</v>
      </c>
      <c r="Q683" s="101" t="s">
        <v>1118</v>
      </c>
      <c r="R683" s="307">
        <v>110</v>
      </c>
    </row>
    <row r="684" spans="1:18" ht="90" x14ac:dyDescent="0.2">
      <c r="A684" s="109">
        <v>683</v>
      </c>
      <c r="B684" s="101" t="s">
        <v>16</v>
      </c>
      <c r="C684" s="101">
        <v>891180084</v>
      </c>
      <c r="D684" s="102">
        <v>2</v>
      </c>
      <c r="E684" s="103" t="s">
        <v>1850</v>
      </c>
      <c r="F684" s="104">
        <v>1004148156</v>
      </c>
      <c r="G684" s="104">
        <v>2</v>
      </c>
      <c r="H684" s="100" t="s">
        <v>1919</v>
      </c>
      <c r="I684" s="105" t="s">
        <v>1920</v>
      </c>
      <c r="J684" s="106">
        <v>41920</v>
      </c>
      <c r="K684" s="110">
        <v>2495000</v>
      </c>
      <c r="L684" s="108" t="s">
        <v>1605</v>
      </c>
      <c r="M684" s="108" t="s">
        <v>1596</v>
      </c>
      <c r="N684" s="108" t="s">
        <v>1606</v>
      </c>
      <c r="O684" s="109" t="s">
        <v>23</v>
      </c>
      <c r="P684" s="101" t="s">
        <v>24</v>
      </c>
      <c r="Q684" s="101" t="s">
        <v>119</v>
      </c>
      <c r="R684" s="307">
        <v>111</v>
      </c>
    </row>
    <row r="685" spans="1:18" ht="56.25" x14ac:dyDescent="0.2">
      <c r="A685" s="109">
        <v>684</v>
      </c>
      <c r="B685" s="101" t="s">
        <v>16</v>
      </c>
      <c r="C685" s="101">
        <v>891180084</v>
      </c>
      <c r="D685" s="102">
        <v>2</v>
      </c>
      <c r="E685" s="103" t="s">
        <v>1921</v>
      </c>
      <c r="F685" s="104">
        <v>35525498</v>
      </c>
      <c r="G685" s="104">
        <v>5</v>
      </c>
      <c r="H685" s="100" t="s">
        <v>1922</v>
      </c>
      <c r="I685" s="105" t="s">
        <v>1923</v>
      </c>
      <c r="J685" s="106">
        <v>41922</v>
      </c>
      <c r="K685" s="110">
        <v>518000</v>
      </c>
      <c r="L685" s="108" t="s">
        <v>1650</v>
      </c>
      <c r="M685" s="108" t="s">
        <v>1596</v>
      </c>
      <c r="N685" s="113" t="s">
        <v>1924</v>
      </c>
      <c r="O685" s="109" t="s">
        <v>23</v>
      </c>
      <c r="P685" s="101" t="s">
        <v>24</v>
      </c>
      <c r="Q685" s="101" t="s">
        <v>1118</v>
      </c>
      <c r="R685" s="307">
        <v>112</v>
      </c>
    </row>
    <row r="686" spans="1:18" ht="101.25" x14ac:dyDescent="0.2">
      <c r="A686" s="109">
        <v>685</v>
      </c>
      <c r="B686" s="101" t="s">
        <v>16</v>
      </c>
      <c r="C686" s="101">
        <v>891180084</v>
      </c>
      <c r="D686" s="102">
        <v>2</v>
      </c>
      <c r="E686" s="103" t="s">
        <v>1925</v>
      </c>
      <c r="F686" s="104">
        <v>7715512</v>
      </c>
      <c r="G686" s="104">
        <v>4</v>
      </c>
      <c r="H686" s="100" t="s">
        <v>1926</v>
      </c>
      <c r="I686" s="105" t="s">
        <v>1927</v>
      </c>
      <c r="J686" s="106">
        <v>41922</v>
      </c>
      <c r="K686" s="110">
        <v>20940000</v>
      </c>
      <c r="L686" s="108" t="s">
        <v>1928</v>
      </c>
      <c r="M686" s="108" t="s">
        <v>1596</v>
      </c>
      <c r="N686" s="113" t="s">
        <v>1924</v>
      </c>
      <c r="O686" s="109" t="s">
        <v>23</v>
      </c>
      <c r="P686" s="101" t="s">
        <v>24</v>
      </c>
      <c r="Q686" s="101" t="s">
        <v>1118</v>
      </c>
      <c r="R686" s="307">
        <v>113</v>
      </c>
    </row>
    <row r="687" spans="1:18" ht="56.25" x14ac:dyDescent="0.2">
      <c r="A687" s="109">
        <v>686</v>
      </c>
      <c r="B687" s="101" t="s">
        <v>16</v>
      </c>
      <c r="C687" s="101">
        <v>891180084</v>
      </c>
      <c r="D687" s="102">
        <v>2</v>
      </c>
      <c r="E687" s="103" t="s">
        <v>1929</v>
      </c>
      <c r="F687" s="104">
        <v>900705506</v>
      </c>
      <c r="G687" s="104">
        <v>6</v>
      </c>
      <c r="H687" s="100" t="s">
        <v>1930</v>
      </c>
      <c r="I687" s="105" t="s">
        <v>1931</v>
      </c>
      <c r="J687" s="106">
        <v>41922</v>
      </c>
      <c r="K687" s="110">
        <v>30000000</v>
      </c>
      <c r="L687" s="108" t="s">
        <v>1650</v>
      </c>
      <c r="M687" s="108" t="s">
        <v>1596</v>
      </c>
      <c r="N687" s="113" t="s">
        <v>1924</v>
      </c>
      <c r="O687" s="109" t="s">
        <v>23</v>
      </c>
      <c r="P687" s="101" t="s">
        <v>24</v>
      </c>
      <c r="Q687" s="101" t="s">
        <v>1118</v>
      </c>
      <c r="R687" s="307">
        <v>114</v>
      </c>
    </row>
    <row r="688" spans="1:18" ht="67.5" x14ac:dyDescent="0.2">
      <c r="A688" s="109">
        <v>687</v>
      </c>
      <c r="B688" s="101" t="s">
        <v>16</v>
      </c>
      <c r="C688" s="101">
        <v>891180084</v>
      </c>
      <c r="D688" s="102">
        <v>2</v>
      </c>
      <c r="E688" s="103" t="s">
        <v>1754</v>
      </c>
      <c r="F688" s="104">
        <v>36147801</v>
      </c>
      <c r="G688" s="104">
        <v>6</v>
      </c>
      <c r="H688" s="100" t="s">
        <v>1932</v>
      </c>
      <c r="I688" s="105" t="s">
        <v>1933</v>
      </c>
      <c r="J688" s="106">
        <v>41922</v>
      </c>
      <c r="K688" s="110">
        <v>36706884</v>
      </c>
      <c r="L688" s="108" t="s">
        <v>1934</v>
      </c>
      <c r="M688" s="108" t="s">
        <v>1596</v>
      </c>
      <c r="N688" s="113" t="s">
        <v>1924</v>
      </c>
      <c r="O688" s="109" t="s">
        <v>23</v>
      </c>
      <c r="P688" s="101" t="s">
        <v>24</v>
      </c>
      <c r="Q688" s="101" t="s">
        <v>1598</v>
      </c>
      <c r="R688" s="307">
        <v>115</v>
      </c>
    </row>
    <row r="689" spans="1:18" ht="135" x14ac:dyDescent="0.2">
      <c r="A689" s="109">
        <v>688</v>
      </c>
      <c r="B689" s="101" t="s">
        <v>16</v>
      </c>
      <c r="C689" s="101">
        <v>891180084</v>
      </c>
      <c r="D689" s="102">
        <v>2</v>
      </c>
      <c r="E689" s="103" t="s">
        <v>1935</v>
      </c>
      <c r="F689" s="104">
        <v>891180262</v>
      </c>
      <c r="G689" s="104">
        <v>7</v>
      </c>
      <c r="H689" s="100" t="s">
        <v>1936</v>
      </c>
      <c r="I689" s="105" t="s">
        <v>1937</v>
      </c>
      <c r="J689" s="106">
        <v>41926</v>
      </c>
      <c r="K689" s="110">
        <v>14965000</v>
      </c>
      <c r="L689" s="108" t="s">
        <v>1613</v>
      </c>
      <c r="M689" s="108" t="s">
        <v>1596</v>
      </c>
      <c r="N689" s="108" t="s">
        <v>1606</v>
      </c>
      <c r="O689" s="109" t="s">
        <v>23</v>
      </c>
      <c r="P689" s="101" t="s">
        <v>24</v>
      </c>
      <c r="Q689" s="101" t="s">
        <v>1118</v>
      </c>
      <c r="R689" s="307">
        <v>116</v>
      </c>
    </row>
    <row r="690" spans="1:18" ht="56.25" x14ac:dyDescent="0.2">
      <c r="A690" s="109">
        <v>689</v>
      </c>
      <c r="B690" s="101" t="s">
        <v>16</v>
      </c>
      <c r="C690" s="101">
        <v>891180084</v>
      </c>
      <c r="D690" s="102">
        <v>2</v>
      </c>
      <c r="E690" s="103" t="s">
        <v>389</v>
      </c>
      <c r="F690" s="104">
        <v>55153458</v>
      </c>
      <c r="G690" s="104">
        <v>6</v>
      </c>
      <c r="H690" s="100" t="s">
        <v>1938</v>
      </c>
      <c r="I690" s="105" t="s">
        <v>1939</v>
      </c>
      <c r="J690" s="106">
        <v>41928</v>
      </c>
      <c r="K690" s="110">
        <v>4060000</v>
      </c>
      <c r="L690" s="108" t="s">
        <v>1934</v>
      </c>
      <c r="M690" s="108" t="s">
        <v>1596</v>
      </c>
      <c r="N690" s="108" t="s">
        <v>1606</v>
      </c>
      <c r="O690" s="109" t="s">
        <v>23</v>
      </c>
      <c r="P690" s="101" t="s">
        <v>24</v>
      </c>
      <c r="Q690" s="101" t="s">
        <v>1118</v>
      </c>
      <c r="R690" s="307">
        <v>117</v>
      </c>
    </row>
    <row r="691" spans="1:18" ht="123.75" x14ac:dyDescent="0.2">
      <c r="A691" s="109">
        <v>690</v>
      </c>
      <c r="B691" s="101" t="s">
        <v>16</v>
      </c>
      <c r="C691" s="101">
        <v>891180084</v>
      </c>
      <c r="D691" s="102">
        <v>2</v>
      </c>
      <c r="E691" s="103" t="s">
        <v>1940</v>
      </c>
      <c r="F691" s="104">
        <v>26441349</v>
      </c>
      <c r="G691" s="104">
        <v>1</v>
      </c>
      <c r="H691" s="100" t="s">
        <v>1941</v>
      </c>
      <c r="I691" s="105" t="s">
        <v>1942</v>
      </c>
      <c r="J691" s="106">
        <v>41928</v>
      </c>
      <c r="K691" s="110">
        <v>1580000</v>
      </c>
      <c r="L691" s="108" t="s">
        <v>1605</v>
      </c>
      <c r="M691" s="108" t="s">
        <v>1596</v>
      </c>
      <c r="N691" s="108" t="s">
        <v>1606</v>
      </c>
      <c r="O691" s="109" t="s">
        <v>23</v>
      </c>
      <c r="P691" s="101" t="s">
        <v>24</v>
      </c>
      <c r="Q691" s="101" t="s">
        <v>119</v>
      </c>
      <c r="R691" s="307">
        <v>118</v>
      </c>
    </row>
    <row r="692" spans="1:18" ht="67.5" x14ac:dyDescent="0.2">
      <c r="A692" s="109">
        <v>691</v>
      </c>
      <c r="B692" s="101" t="s">
        <v>16</v>
      </c>
      <c r="C692" s="101">
        <v>891180084</v>
      </c>
      <c r="D692" s="102">
        <v>2</v>
      </c>
      <c r="E692" s="103" t="s">
        <v>1167</v>
      </c>
      <c r="F692" s="104">
        <v>800058607</v>
      </c>
      <c r="G692" s="104">
        <v>2</v>
      </c>
      <c r="H692" s="100" t="s">
        <v>1943</v>
      </c>
      <c r="I692" s="105" t="s">
        <v>1944</v>
      </c>
      <c r="J692" s="106">
        <v>41928</v>
      </c>
      <c r="K692" s="110">
        <v>2285200</v>
      </c>
      <c r="L692" s="108" t="s">
        <v>1605</v>
      </c>
      <c r="M692" s="108" t="s">
        <v>1596</v>
      </c>
      <c r="N692" s="108" t="s">
        <v>1606</v>
      </c>
      <c r="O692" s="109" t="s">
        <v>23</v>
      </c>
      <c r="P692" s="101" t="s">
        <v>24</v>
      </c>
      <c r="Q692" s="101" t="s">
        <v>119</v>
      </c>
      <c r="R692" s="307">
        <v>119</v>
      </c>
    </row>
    <row r="693" spans="1:18" ht="78.75" x14ac:dyDescent="0.2">
      <c r="A693" s="109">
        <v>692</v>
      </c>
      <c r="B693" s="101" t="s">
        <v>16</v>
      </c>
      <c r="C693" s="101">
        <v>891180084</v>
      </c>
      <c r="D693" s="102">
        <v>2</v>
      </c>
      <c r="E693" s="103" t="s">
        <v>1167</v>
      </c>
      <c r="F693" s="104">
        <v>800058607</v>
      </c>
      <c r="G693" s="104">
        <v>2</v>
      </c>
      <c r="H693" s="100" t="s">
        <v>1945</v>
      </c>
      <c r="I693" s="105" t="s">
        <v>1946</v>
      </c>
      <c r="J693" s="106">
        <v>41928</v>
      </c>
      <c r="K693" s="110">
        <v>12717780</v>
      </c>
      <c r="L693" s="108" t="s">
        <v>1605</v>
      </c>
      <c r="M693" s="108" t="s">
        <v>1596</v>
      </c>
      <c r="N693" s="108" t="s">
        <v>1606</v>
      </c>
      <c r="O693" s="109" t="s">
        <v>23</v>
      </c>
      <c r="P693" s="101" t="s">
        <v>24</v>
      </c>
      <c r="Q693" s="101" t="s">
        <v>119</v>
      </c>
      <c r="R693" s="307">
        <v>120</v>
      </c>
    </row>
    <row r="694" spans="1:18" ht="90" x14ac:dyDescent="0.2">
      <c r="A694" s="109">
        <v>693</v>
      </c>
      <c r="B694" s="101" t="s">
        <v>16</v>
      </c>
      <c r="C694" s="101">
        <v>891180084</v>
      </c>
      <c r="D694" s="102">
        <v>2</v>
      </c>
      <c r="E694" s="103" t="s">
        <v>1632</v>
      </c>
      <c r="F694" s="104">
        <v>1075220461</v>
      </c>
      <c r="G694" s="104">
        <v>1</v>
      </c>
      <c r="H694" s="100" t="s">
        <v>1947</v>
      </c>
      <c r="I694" s="105" t="s">
        <v>1948</v>
      </c>
      <c r="J694" s="106">
        <v>41929</v>
      </c>
      <c r="K694" s="110">
        <v>11880000</v>
      </c>
      <c r="L694" s="108" t="s">
        <v>1928</v>
      </c>
      <c r="M694" s="108" t="s">
        <v>1596</v>
      </c>
      <c r="N694" s="108" t="s">
        <v>1606</v>
      </c>
      <c r="O694" s="109" t="s">
        <v>23</v>
      </c>
      <c r="P694" s="101" t="s">
        <v>24</v>
      </c>
      <c r="Q694" s="101" t="s">
        <v>1118</v>
      </c>
      <c r="R694" s="307">
        <v>121</v>
      </c>
    </row>
    <row r="695" spans="1:18" ht="112.5" x14ac:dyDescent="0.2">
      <c r="A695" s="109">
        <v>694</v>
      </c>
      <c r="B695" s="101" t="s">
        <v>16</v>
      </c>
      <c r="C695" s="101">
        <v>891180084</v>
      </c>
      <c r="D695" s="102">
        <v>2</v>
      </c>
      <c r="E695" s="103" t="s">
        <v>1949</v>
      </c>
      <c r="F695" s="104">
        <v>7713580</v>
      </c>
      <c r="G695" s="104">
        <v>6</v>
      </c>
      <c r="H695" s="100" t="s">
        <v>1950</v>
      </c>
      <c r="I695" s="105" t="s">
        <v>1951</v>
      </c>
      <c r="J695" s="106">
        <v>41932</v>
      </c>
      <c r="K695" s="110">
        <v>2000000</v>
      </c>
      <c r="L695" s="108" t="s">
        <v>1934</v>
      </c>
      <c r="M695" s="108" t="s">
        <v>1596</v>
      </c>
      <c r="N695" s="108" t="s">
        <v>1606</v>
      </c>
      <c r="O695" s="109" t="s">
        <v>23</v>
      </c>
      <c r="P695" s="101" t="s">
        <v>24</v>
      </c>
      <c r="Q695" s="101" t="s">
        <v>1118</v>
      </c>
      <c r="R695" s="307">
        <v>122</v>
      </c>
    </row>
    <row r="696" spans="1:18" ht="112.5" x14ac:dyDescent="0.2">
      <c r="A696" s="109">
        <v>695</v>
      </c>
      <c r="B696" s="101" t="s">
        <v>16</v>
      </c>
      <c r="C696" s="101">
        <v>891180084</v>
      </c>
      <c r="D696" s="102">
        <v>2</v>
      </c>
      <c r="E696" s="103" t="s">
        <v>389</v>
      </c>
      <c r="F696" s="104">
        <v>55153458</v>
      </c>
      <c r="G696" s="104">
        <v>6</v>
      </c>
      <c r="H696" s="100" t="s">
        <v>1952</v>
      </c>
      <c r="I696" s="105" t="s">
        <v>1953</v>
      </c>
      <c r="J696" s="106">
        <v>41932</v>
      </c>
      <c r="K696" s="110">
        <v>19219200</v>
      </c>
      <c r="L696" s="108" t="s">
        <v>1934</v>
      </c>
      <c r="M696" s="108" t="s">
        <v>1596</v>
      </c>
      <c r="N696" s="108" t="s">
        <v>1606</v>
      </c>
      <c r="O696" s="109" t="s">
        <v>23</v>
      </c>
      <c r="P696" s="101" t="s">
        <v>24</v>
      </c>
      <c r="Q696" s="101" t="s">
        <v>1118</v>
      </c>
      <c r="R696" s="307">
        <v>123</v>
      </c>
    </row>
    <row r="697" spans="1:18" ht="90" x14ac:dyDescent="0.2">
      <c r="A697" s="109">
        <v>696</v>
      </c>
      <c r="B697" s="101" t="s">
        <v>16</v>
      </c>
      <c r="C697" s="101">
        <v>891180084</v>
      </c>
      <c r="D697" s="102">
        <v>2</v>
      </c>
      <c r="E697" s="103" t="s">
        <v>1954</v>
      </c>
      <c r="F697" s="104">
        <v>7698297</v>
      </c>
      <c r="G697" s="104">
        <v>1</v>
      </c>
      <c r="H697" s="100" t="s">
        <v>1955</v>
      </c>
      <c r="I697" s="105" t="s">
        <v>1956</v>
      </c>
      <c r="J697" s="106">
        <v>41932</v>
      </c>
      <c r="K697" s="110">
        <v>4952000</v>
      </c>
      <c r="L697" s="108" t="s">
        <v>1650</v>
      </c>
      <c r="M697" s="108" t="s">
        <v>1596</v>
      </c>
      <c r="N697" s="108" t="s">
        <v>1606</v>
      </c>
      <c r="O697" s="109" t="s">
        <v>23</v>
      </c>
      <c r="P697" s="101" t="s">
        <v>24</v>
      </c>
      <c r="Q697" s="101" t="s">
        <v>1118</v>
      </c>
      <c r="R697" s="307">
        <v>124</v>
      </c>
    </row>
    <row r="698" spans="1:18" ht="123.75" x14ac:dyDescent="0.2">
      <c r="A698" s="109">
        <v>697</v>
      </c>
      <c r="B698" s="101" t="s">
        <v>16</v>
      </c>
      <c r="C698" s="101">
        <v>891180084</v>
      </c>
      <c r="D698" s="102">
        <v>2</v>
      </c>
      <c r="E698" s="103" t="s">
        <v>1957</v>
      </c>
      <c r="F698" s="104">
        <v>860035467</v>
      </c>
      <c r="G698" s="104">
        <v>7</v>
      </c>
      <c r="H698" s="100" t="s">
        <v>1958</v>
      </c>
      <c r="I698" s="105" t="s">
        <v>1959</v>
      </c>
      <c r="J698" s="106">
        <v>41932</v>
      </c>
      <c r="K698" s="110">
        <v>7799760</v>
      </c>
      <c r="L698" s="108" t="s">
        <v>1605</v>
      </c>
      <c r="M698" s="108" t="s">
        <v>1596</v>
      </c>
      <c r="N698" s="108" t="s">
        <v>1606</v>
      </c>
      <c r="O698" s="109" t="s">
        <v>23</v>
      </c>
      <c r="P698" s="101" t="s">
        <v>24</v>
      </c>
      <c r="Q698" s="101" t="s">
        <v>119</v>
      </c>
      <c r="R698" s="307">
        <v>125</v>
      </c>
    </row>
    <row r="699" spans="1:18" ht="202.5" x14ac:dyDescent="0.2">
      <c r="A699" s="109">
        <v>698</v>
      </c>
      <c r="B699" s="101" t="s">
        <v>16</v>
      </c>
      <c r="C699" s="101">
        <v>891180084</v>
      </c>
      <c r="D699" s="102">
        <v>2</v>
      </c>
      <c r="E699" s="103" t="s">
        <v>1644</v>
      </c>
      <c r="F699" s="104">
        <v>36178229</v>
      </c>
      <c r="G699" s="104">
        <v>5</v>
      </c>
      <c r="H699" s="100" t="s">
        <v>1960</v>
      </c>
      <c r="I699" s="105" t="s">
        <v>1961</v>
      </c>
      <c r="J699" s="106">
        <v>41933</v>
      </c>
      <c r="K699" s="110">
        <v>5265560</v>
      </c>
      <c r="L699" s="108" t="s">
        <v>1934</v>
      </c>
      <c r="M699" s="108" t="s">
        <v>1596</v>
      </c>
      <c r="N699" s="108" t="s">
        <v>1606</v>
      </c>
      <c r="O699" s="109" t="s">
        <v>23</v>
      </c>
      <c r="P699" s="101" t="s">
        <v>24</v>
      </c>
      <c r="Q699" s="101" t="s">
        <v>1118</v>
      </c>
      <c r="R699" s="307">
        <v>126</v>
      </c>
    </row>
    <row r="700" spans="1:18" ht="101.25" x14ac:dyDescent="0.2">
      <c r="A700" s="109">
        <v>699</v>
      </c>
      <c r="B700" s="101" t="s">
        <v>16</v>
      </c>
      <c r="C700" s="101">
        <v>891180084</v>
      </c>
      <c r="D700" s="102">
        <v>2</v>
      </c>
      <c r="E700" s="103" t="s">
        <v>1962</v>
      </c>
      <c r="F700" s="104">
        <v>12132270</v>
      </c>
      <c r="G700" s="104">
        <v>2</v>
      </c>
      <c r="H700" s="100" t="s">
        <v>1963</v>
      </c>
      <c r="I700" s="105" t="s">
        <v>1964</v>
      </c>
      <c r="J700" s="106">
        <v>41933</v>
      </c>
      <c r="K700" s="110">
        <v>270000</v>
      </c>
      <c r="L700" s="108" t="s">
        <v>1605</v>
      </c>
      <c r="M700" s="108" t="s">
        <v>1596</v>
      </c>
      <c r="N700" s="108" t="s">
        <v>1606</v>
      </c>
      <c r="O700" s="109" t="s">
        <v>23</v>
      </c>
      <c r="P700" s="101" t="s">
        <v>24</v>
      </c>
      <c r="Q700" s="101" t="s">
        <v>119</v>
      </c>
      <c r="R700" s="307">
        <v>127</v>
      </c>
    </row>
    <row r="701" spans="1:18" ht="90" x14ac:dyDescent="0.2">
      <c r="A701" s="109">
        <v>700</v>
      </c>
      <c r="B701" s="101" t="s">
        <v>16</v>
      </c>
      <c r="C701" s="101">
        <v>891180084</v>
      </c>
      <c r="D701" s="102">
        <v>2</v>
      </c>
      <c r="E701" s="103" t="s">
        <v>326</v>
      </c>
      <c r="F701" s="104">
        <v>1075241426</v>
      </c>
      <c r="G701" s="104">
        <v>1</v>
      </c>
      <c r="H701" s="100" t="s">
        <v>1965</v>
      </c>
      <c r="I701" s="105" t="s">
        <v>1966</v>
      </c>
      <c r="J701" s="106">
        <v>41935</v>
      </c>
      <c r="K701" s="110">
        <v>2000000</v>
      </c>
      <c r="L701" s="108" t="s">
        <v>1934</v>
      </c>
      <c r="M701" s="108" t="s">
        <v>1596</v>
      </c>
      <c r="N701" s="108" t="s">
        <v>1606</v>
      </c>
      <c r="O701" s="109" t="s">
        <v>23</v>
      </c>
      <c r="P701" s="101" t="s">
        <v>24</v>
      </c>
      <c r="Q701" s="101" t="s">
        <v>1118</v>
      </c>
      <c r="R701" s="307">
        <v>128</v>
      </c>
    </row>
    <row r="702" spans="1:18" ht="78.75" x14ac:dyDescent="0.2">
      <c r="A702" s="109">
        <v>701</v>
      </c>
      <c r="B702" s="101" t="s">
        <v>16</v>
      </c>
      <c r="C702" s="101">
        <v>891180084</v>
      </c>
      <c r="D702" s="102">
        <v>2</v>
      </c>
      <c r="E702" s="103" t="s">
        <v>1967</v>
      </c>
      <c r="F702" s="104">
        <v>800154351</v>
      </c>
      <c r="G702" s="104">
        <v>3</v>
      </c>
      <c r="H702" s="100" t="s">
        <v>1968</v>
      </c>
      <c r="I702" s="105" t="s">
        <v>1969</v>
      </c>
      <c r="J702" s="106">
        <v>41939</v>
      </c>
      <c r="K702" s="110">
        <v>9176312</v>
      </c>
      <c r="L702" s="108" t="s">
        <v>1605</v>
      </c>
      <c r="M702" s="108" t="s">
        <v>1596</v>
      </c>
      <c r="N702" s="108" t="s">
        <v>1606</v>
      </c>
      <c r="O702" s="109" t="s">
        <v>23</v>
      </c>
      <c r="P702" s="101" t="s">
        <v>24</v>
      </c>
      <c r="Q702" s="101" t="s">
        <v>119</v>
      </c>
      <c r="R702" s="307">
        <v>129</v>
      </c>
    </row>
    <row r="703" spans="1:18" ht="78.75" x14ac:dyDescent="0.2">
      <c r="A703" s="109">
        <v>702</v>
      </c>
      <c r="B703" s="101" t="s">
        <v>16</v>
      </c>
      <c r="C703" s="101">
        <v>891180084</v>
      </c>
      <c r="D703" s="102">
        <v>2</v>
      </c>
      <c r="E703" s="103" t="s">
        <v>1853</v>
      </c>
      <c r="F703" s="104">
        <v>36304023</v>
      </c>
      <c r="G703" s="104">
        <v>6</v>
      </c>
      <c r="H703" s="100" t="s">
        <v>1970</v>
      </c>
      <c r="I703" s="105" t="s">
        <v>1971</v>
      </c>
      <c r="J703" s="106">
        <v>41939</v>
      </c>
      <c r="K703" s="110">
        <v>21250000</v>
      </c>
      <c r="L703" s="108" t="s">
        <v>1605</v>
      </c>
      <c r="M703" s="108" t="s">
        <v>1596</v>
      </c>
      <c r="N703" s="108" t="s">
        <v>1606</v>
      </c>
      <c r="O703" s="109" t="s">
        <v>23</v>
      </c>
      <c r="P703" s="101" t="s">
        <v>24</v>
      </c>
      <c r="Q703" s="101" t="s">
        <v>119</v>
      </c>
      <c r="R703" s="307">
        <v>130</v>
      </c>
    </row>
    <row r="704" spans="1:18" ht="78.75" x14ac:dyDescent="0.2">
      <c r="A704" s="109">
        <v>703</v>
      </c>
      <c r="B704" s="101" t="s">
        <v>16</v>
      </c>
      <c r="C704" s="101">
        <v>891180084</v>
      </c>
      <c r="D704" s="102">
        <v>2</v>
      </c>
      <c r="E704" s="103" t="s">
        <v>1972</v>
      </c>
      <c r="F704" s="104">
        <v>813010144</v>
      </c>
      <c r="G704" s="104">
        <v>4</v>
      </c>
      <c r="H704" s="100" t="s">
        <v>1973</v>
      </c>
      <c r="I704" s="105" t="s">
        <v>1974</v>
      </c>
      <c r="J704" s="106">
        <v>41941</v>
      </c>
      <c r="K704" s="110">
        <v>1655320</v>
      </c>
      <c r="L704" s="108" t="s">
        <v>1605</v>
      </c>
      <c r="M704" s="108" t="s">
        <v>1596</v>
      </c>
      <c r="N704" s="108" t="s">
        <v>1597</v>
      </c>
      <c r="O704" s="109" t="s">
        <v>23</v>
      </c>
      <c r="P704" s="101" t="s">
        <v>24</v>
      </c>
      <c r="Q704" s="101" t="s">
        <v>119</v>
      </c>
      <c r="R704" s="307">
        <v>131</v>
      </c>
    </row>
    <row r="705" spans="1:18" ht="90" x14ac:dyDescent="0.2">
      <c r="A705" s="109">
        <v>704</v>
      </c>
      <c r="B705" s="101" t="s">
        <v>16</v>
      </c>
      <c r="C705" s="101">
        <v>891180084</v>
      </c>
      <c r="D705" s="102">
        <v>2</v>
      </c>
      <c r="E705" s="113" t="s">
        <v>1794</v>
      </c>
      <c r="F705" s="104">
        <v>78716731</v>
      </c>
      <c r="G705" s="104">
        <v>3</v>
      </c>
      <c r="H705" s="100" t="s">
        <v>1975</v>
      </c>
      <c r="I705" s="105" t="s">
        <v>1976</v>
      </c>
      <c r="J705" s="106">
        <v>41943</v>
      </c>
      <c r="K705" s="110">
        <v>984000</v>
      </c>
      <c r="L705" s="108" t="s">
        <v>1605</v>
      </c>
      <c r="M705" s="108" t="s">
        <v>1596</v>
      </c>
      <c r="N705" s="108" t="s">
        <v>1606</v>
      </c>
      <c r="O705" s="109" t="s">
        <v>23</v>
      </c>
      <c r="P705" s="101" t="s">
        <v>24</v>
      </c>
      <c r="Q705" s="101" t="s">
        <v>119</v>
      </c>
      <c r="R705" s="307">
        <v>132</v>
      </c>
    </row>
    <row r="706" spans="1:18" ht="112.5" x14ac:dyDescent="0.2">
      <c r="A706" s="109">
        <v>705</v>
      </c>
      <c r="B706" s="101" t="s">
        <v>16</v>
      </c>
      <c r="C706" s="101">
        <v>891180084</v>
      </c>
      <c r="D706" s="102">
        <v>2</v>
      </c>
      <c r="E706" s="113" t="s">
        <v>1261</v>
      </c>
      <c r="F706" s="104">
        <v>36314445</v>
      </c>
      <c r="G706" s="104">
        <v>3</v>
      </c>
      <c r="H706" s="100" t="s">
        <v>1977</v>
      </c>
      <c r="I706" s="105" t="s">
        <v>1978</v>
      </c>
      <c r="J706" s="106">
        <v>41943</v>
      </c>
      <c r="K706" s="110">
        <v>2825000</v>
      </c>
      <c r="L706" s="108" t="s">
        <v>1934</v>
      </c>
      <c r="M706" s="108" t="s">
        <v>1596</v>
      </c>
      <c r="N706" s="108" t="s">
        <v>1606</v>
      </c>
      <c r="O706" s="109" t="s">
        <v>23</v>
      </c>
      <c r="P706" s="101" t="s">
        <v>24</v>
      </c>
      <c r="Q706" s="101" t="s">
        <v>1118</v>
      </c>
      <c r="R706" s="307">
        <v>133</v>
      </c>
    </row>
    <row r="707" spans="1:18" ht="101.25" x14ac:dyDescent="0.2">
      <c r="A707" s="109">
        <v>706</v>
      </c>
      <c r="B707" s="101" t="s">
        <v>16</v>
      </c>
      <c r="C707" s="101">
        <v>891180084</v>
      </c>
      <c r="D707" s="102">
        <v>2</v>
      </c>
      <c r="E707" s="113" t="s">
        <v>1979</v>
      </c>
      <c r="F707" s="104">
        <v>24495224</v>
      </c>
      <c r="G707" s="104">
        <v>4</v>
      </c>
      <c r="H707" s="100" t="s">
        <v>1980</v>
      </c>
      <c r="I707" s="105" t="s">
        <v>1981</v>
      </c>
      <c r="J707" s="106">
        <v>41943</v>
      </c>
      <c r="K707" s="110">
        <v>899000</v>
      </c>
      <c r="L707" s="108" t="s">
        <v>1934</v>
      </c>
      <c r="M707" s="108" t="s">
        <v>1596</v>
      </c>
      <c r="N707" s="108" t="s">
        <v>1606</v>
      </c>
      <c r="O707" s="109" t="s">
        <v>23</v>
      </c>
      <c r="P707" s="101" t="s">
        <v>24</v>
      </c>
      <c r="Q707" s="101" t="s">
        <v>1118</v>
      </c>
      <c r="R707" s="307">
        <v>134</v>
      </c>
    </row>
    <row r="708" spans="1:18" ht="123.75" x14ac:dyDescent="0.2">
      <c r="A708" s="109">
        <v>707</v>
      </c>
      <c r="B708" s="101" t="s">
        <v>16</v>
      </c>
      <c r="C708" s="101">
        <v>891180084</v>
      </c>
      <c r="D708" s="102">
        <v>2</v>
      </c>
      <c r="E708" s="103" t="s">
        <v>1982</v>
      </c>
      <c r="F708" s="104">
        <v>26423573</v>
      </c>
      <c r="G708" s="104">
        <v>9</v>
      </c>
      <c r="H708" s="100" t="s">
        <v>1983</v>
      </c>
      <c r="I708" s="105" t="s">
        <v>1984</v>
      </c>
      <c r="J708" s="106">
        <v>41943</v>
      </c>
      <c r="K708" s="110">
        <v>500000</v>
      </c>
      <c r="L708" s="108" t="s">
        <v>1617</v>
      </c>
      <c r="M708" s="108" t="s">
        <v>1596</v>
      </c>
      <c r="N708" s="108" t="s">
        <v>1597</v>
      </c>
      <c r="O708" s="109" t="s">
        <v>23</v>
      </c>
      <c r="P708" s="101" t="s">
        <v>24</v>
      </c>
      <c r="Q708" s="101" t="s">
        <v>1598</v>
      </c>
      <c r="R708" s="307">
        <v>135</v>
      </c>
    </row>
    <row r="709" spans="1:18" ht="146.25" x14ac:dyDescent="0.2">
      <c r="A709" s="109">
        <v>708</v>
      </c>
      <c r="B709" s="101" t="s">
        <v>16</v>
      </c>
      <c r="C709" s="101">
        <v>891180084</v>
      </c>
      <c r="D709" s="102">
        <v>2</v>
      </c>
      <c r="E709" s="103" t="s">
        <v>1985</v>
      </c>
      <c r="F709" s="101" t="s">
        <v>1986</v>
      </c>
      <c r="G709" s="104"/>
      <c r="H709" s="100" t="s">
        <v>1987</v>
      </c>
      <c r="I709" s="105" t="s">
        <v>1988</v>
      </c>
      <c r="J709" s="106">
        <v>41947</v>
      </c>
      <c r="K709" s="110">
        <v>5000000</v>
      </c>
      <c r="L709" s="108" t="s">
        <v>1617</v>
      </c>
      <c r="M709" s="108" t="s">
        <v>1596</v>
      </c>
      <c r="N709" s="108" t="s">
        <v>1597</v>
      </c>
      <c r="O709" s="109" t="s">
        <v>23</v>
      </c>
      <c r="P709" s="101" t="s">
        <v>24</v>
      </c>
      <c r="Q709" s="101" t="s">
        <v>1598</v>
      </c>
      <c r="R709" s="307">
        <v>136</v>
      </c>
    </row>
    <row r="710" spans="1:18" ht="78.75" x14ac:dyDescent="0.2">
      <c r="A710" s="109">
        <v>709</v>
      </c>
      <c r="B710" s="101" t="s">
        <v>16</v>
      </c>
      <c r="C710" s="101">
        <v>891180084</v>
      </c>
      <c r="D710" s="102">
        <v>2</v>
      </c>
      <c r="E710" s="103" t="s">
        <v>1929</v>
      </c>
      <c r="F710" s="104">
        <v>900705506</v>
      </c>
      <c r="G710" s="104">
        <v>6</v>
      </c>
      <c r="H710" s="100" t="s">
        <v>1989</v>
      </c>
      <c r="I710" s="105" t="s">
        <v>1990</v>
      </c>
      <c r="J710" s="106">
        <v>41947</v>
      </c>
      <c r="K710" s="110">
        <v>6140692</v>
      </c>
      <c r="L710" s="108" t="s">
        <v>1650</v>
      </c>
      <c r="M710" s="108" t="s">
        <v>1596</v>
      </c>
      <c r="N710" s="108" t="s">
        <v>1606</v>
      </c>
      <c r="O710" s="109" t="s">
        <v>23</v>
      </c>
      <c r="P710" s="101" t="s">
        <v>24</v>
      </c>
      <c r="Q710" s="101" t="s">
        <v>1118</v>
      </c>
      <c r="R710" s="307">
        <v>137</v>
      </c>
    </row>
    <row r="711" spans="1:18" ht="135" x14ac:dyDescent="0.2">
      <c r="A711" s="109">
        <v>710</v>
      </c>
      <c r="B711" s="101" t="s">
        <v>16</v>
      </c>
      <c r="C711" s="101">
        <v>891180084</v>
      </c>
      <c r="D711" s="102">
        <v>2</v>
      </c>
      <c r="E711" s="103" t="s">
        <v>1754</v>
      </c>
      <c r="F711" s="104">
        <v>36147801</v>
      </c>
      <c r="G711" s="104">
        <v>6</v>
      </c>
      <c r="H711" s="100" t="s">
        <v>1991</v>
      </c>
      <c r="I711" s="105" t="s">
        <v>1992</v>
      </c>
      <c r="J711" s="106">
        <v>41947</v>
      </c>
      <c r="K711" s="110">
        <v>5888724</v>
      </c>
      <c r="L711" s="108" t="s">
        <v>1934</v>
      </c>
      <c r="M711" s="108" t="s">
        <v>1596</v>
      </c>
      <c r="N711" s="108" t="s">
        <v>1606</v>
      </c>
      <c r="O711" s="109" t="s">
        <v>23</v>
      </c>
      <c r="P711" s="101" t="s">
        <v>24</v>
      </c>
      <c r="Q711" s="101" t="s">
        <v>1118</v>
      </c>
      <c r="R711" s="307">
        <v>138</v>
      </c>
    </row>
    <row r="712" spans="1:18" ht="157.5" x14ac:dyDescent="0.2">
      <c r="A712" s="109">
        <v>711</v>
      </c>
      <c r="B712" s="101" t="s">
        <v>16</v>
      </c>
      <c r="C712" s="101">
        <v>891180084</v>
      </c>
      <c r="D712" s="102">
        <v>2</v>
      </c>
      <c r="E712" s="113" t="s">
        <v>1993</v>
      </c>
      <c r="F712" s="104">
        <v>900423169</v>
      </c>
      <c r="G712" s="104">
        <v>6</v>
      </c>
      <c r="H712" s="100" t="s">
        <v>1994</v>
      </c>
      <c r="I712" s="105" t="s">
        <v>1995</v>
      </c>
      <c r="J712" s="106">
        <v>41953</v>
      </c>
      <c r="K712" s="110">
        <v>13199988</v>
      </c>
      <c r="L712" s="108" t="s">
        <v>1605</v>
      </c>
      <c r="M712" s="108" t="s">
        <v>1596</v>
      </c>
      <c r="N712" s="108" t="s">
        <v>1606</v>
      </c>
      <c r="O712" s="109" t="s">
        <v>23</v>
      </c>
      <c r="P712" s="101" t="s">
        <v>24</v>
      </c>
      <c r="Q712" s="101" t="s">
        <v>119</v>
      </c>
      <c r="R712" s="307">
        <v>139</v>
      </c>
    </row>
    <row r="713" spans="1:18" ht="225" x14ac:dyDescent="0.2">
      <c r="A713" s="109">
        <v>712</v>
      </c>
      <c r="B713" s="101" t="s">
        <v>16</v>
      </c>
      <c r="C713" s="101">
        <v>891180084</v>
      </c>
      <c r="D713" s="102">
        <v>2</v>
      </c>
      <c r="E713" s="103" t="s">
        <v>1996</v>
      </c>
      <c r="F713" s="104">
        <v>1075211903</v>
      </c>
      <c r="G713" s="104">
        <v>5</v>
      </c>
      <c r="H713" s="100" t="s">
        <v>1997</v>
      </c>
      <c r="I713" s="105" t="s">
        <v>1998</v>
      </c>
      <c r="J713" s="106">
        <v>41954</v>
      </c>
      <c r="K713" s="110">
        <v>1200000</v>
      </c>
      <c r="L713" s="108" t="s">
        <v>1617</v>
      </c>
      <c r="M713" s="108" t="s">
        <v>1596</v>
      </c>
      <c r="N713" s="108" t="s">
        <v>1597</v>
      </c>
      <c r="O713" s="109" t="s">
        <v>23</v>
      </c>
      <c r="P713" s="101" t="s">
        <v>24</v>
      </c>
      <c r="Q713" s="101" t="s">
        <v>1598</v>
      </c>
      <c r="R713" s="307">
        <v>140</v>
      </c>
    </row>
    <row r="714" spans="1:18" ht="236.25" x14ac:dyDescent="0.2">
      <c r="A714" s="109">
        <v>713</v>
      </c>
      <c r="B714" s="101" t="s">
        <v>16</v>
      </c>
      <c r="C714" s="101">
        <v>891180084</v>
      </c>
      <c r="D714" s="102">
        <v>2</v>
      </c>
      <c r="E714" s="103" t="s">
        <v>1999</v>
      </c>
      <c r="F714" s="104">
        <v>10232206</v>
      </c>
      <c r="G714" s="104">
        <v>2</v>
      </c>
      <c r="H714" s="100" t="s">
        <v>2000</v>
      </c>
      <c r="I714" s="105" t="s">
        <v>2001</v>
      </c>
      <c r="J714" s="106">
        <v>41954</v>
      </c>
      <c r="K714" s="110">
        <v>14273800</v>
      </c>
      <c r="L714" s="108" t="s">
        <v>1617</v>
      </c>
      <c r="M714" s="108" t="s">
        <v>1596</v>
      </c>
      <c r="N714" s="108" t="s">
        <v>1597</v>
      </c>
      <c r="O714" s="109" t="s">
        <v>23</v>
      </c>
      <c r="P714" s="101" t="s">
        <v>24</v>
      </c>
      <c r="Q714" s="101" t="s">
        <v>1598</v>
      </c>
      <c r="R714" s="307">
        <v>141</v>
      </c>
    </row>
    <row r="715" spans="1:18" ht="157.5" x14ac:dyDescent="0.2">
      <c r="A715" s="109">
        <v>714</v>
      </c>
      <c r="B715" s="101" t="s">
        <v>16</v>
      </c>
      <c r="C715" s="101">
        <v>891180084</v>
      </c>
      <c r="D715" s="102">
        <v>2</v>
      </c>
      <c r="E715" s="103" t="s">
        <v>2002</v>
      </c>
      <c r="F715" s="104">
        <v>7725484</v>
      </c>
      <c r="G715" s="104">
        <v>9</v>
      </c>
      <c r="H715" s="100" t="s">
        <v>2003</v>
      </c>
      <c r="I715" s="105" t="s">
        <v>2004</v>
      </c>
      <c r="J715" s="106">
        <v>41954</v>
      </c>
      <c r="K715" s="110">
        <v>12000000</v>
      </c>
      <c r="L715" s="108" t="s">
        <v>1617</v>
      </c>
      <c r="M715" s="108" t="s">
        <v>1596</v>
      </c>
      <c r="N715" s="108" t="s">
        <v>1597</v>
      </c>
      <c r="O715" s="109" t="s">
        <v>23</v>
      </c>
      <c r="P715" s="101" t="s">
        <v>24</v>
      </c>
      <c r="Q715" s="101" t="s">
        <v>1598</v>
      </c>
      <c r="R715" s="307">
        <v>142</v>
      </c>
    </row>
    <row r="716" spans="1:18" ht="67.5" x14ac:dyDescent="0.2">
      <c r="A716" s="109">
        <v>715</v>
      </c>
      <c r="B716" s="101" t="s">
        <v>16</v>
      </c>
      <c r="C716" s="101">
        <v>891180084</v>
      </c>
      <c r="D716" s="102">
        <v>2</v>
      </c>
      <c r="E716" s="103" t="s">
        <v>2005</v>
      </c>
      <c r="F716" s="104">
        <v>12122960</v>
      </c>
      <c r="G716" s="104">
        <v>3</v>
      </c>
      <c r="H716" s="100" t="s">
        <v>2006</v>
      </c>
      <c r="I716" s="105" t="s">
        <v>2007</v>
      </c>
      <c r="J716" s="106">
        <v>41955</v>
      </c>
      <c r="K716" s="110">
        <v>27800000</v>
      </c>
      <c r="L716" s="108" t="s">
        <v>1605</v>
      </c>
      <c r="M716" s="108" t="s">
        <v>1596</v>
      </c>
      <c r="N716" s="108" t="s">
        <v>1606</v>
      </c>
      <c r="O716" s="109" t="s">
        <v>23</v>
      </c>
      <c r="P716" s="101" t="s">
        <v>24</v>
      </c>
      <c r="Q716" s="101" t="s">
        <v>119</v>
      </c>
      <c r="R716" s="307">
        <v>143</v>
      </c>
    </row>
    <row r="717" spans="1:18" ht="123.75" x14ac:dyDescent="0.2">
      <c r="A717" s="109">
        <v>716</v>
      </c>
      <c r="B717" s="101" t="s">
        <v>16</v>
      </c>
      <c r="C717" s="101">
        <v>891180084</v>
      </c>
      <c r="D717" s="102">
        <v>2</v>
      </c>
      <c r="E717" s="103" t="s">
        <v>785</v>
      </c>
      <c r="F717" s="104">
        <v>1079508718</v>
      </c>
      <c r="G717" s="104">
        <v>1</v>
      </c>
      <c r="H717" s="100" t="s">
        <v>2008</v>
      </c>
      <c r="I717" s="105" t="s">
        <v>2009</v>
      </c>
      <c r="J717" s="106">
        <v>41956</v>
      </c>
      <c r="K717" s="110">
        <v>8000000</v>
      </c>
      <c r="L717" s="108" t="s">
        <v>1617</v>
      </c>
      <c r="M717" s="108" t="s">
        <v>1596</v>
      </c>
      <c r="N717" s="108" t="s">
        <v>1597</v>
      </c>
      <c r="O717" s="109" t="s">
        <v>23</v>
      </c>
      <c r="P717" s="101" t="s">
        <v>24</v>
      </c>
      <c r="Q717" s="101" t="s">
        <v>1598</v>
      </c>
      <c r="R717" s="307">
        <v>144</v>
      </c>
    </row>
    <row r="718" spans="1:18" ht="236.25" x14ac:dyDescent="0.2">
      <c r="A718" s="109">
        <v>717</v>
      </c>
      <c r="B718" s="101" t="s">
        <v>16</v>
      </c>
      <c r="C718" s="101">
        <v>891180084</v>
      </c>
      <c r="D718" s="102">
        <v>2</v>
      </c>
      <c r="E718" s="103" t="s">
        <v>2010</v>
      </c>
      <c r="F718" s="104">
        <v>7711421</v>
      </c>
      <c r="G718" s="104">
        <v>4</v>
      </c>
      <c r="H718" s="100" t="s">
        <v>2011</v>
      </c>
      <c r="I718" s="105" t="s">
        <v>2012</v>
      </c>
      <c r="J718" s="106">
        <v>41956</v>
      </c>
      <c r="K718" s="110">
        <v>3400000</v>
      </c>
      <c r="L718" s="108" t="s">
        <v>1617</v>
      </c>
      <c r="M718" s="108" t="s">
        <v>1596</v>
      </c>
      <c r="N718" s="108" t="s">
        <v>1597</v>
      </c>
      <c r="O718" s="109" t="s">
        <v>23</v>
      </c>
      <c r="P718" s="101" t="s">
        <v>24</v>
      </c>
      <c r="Q718" s="101" t="s">
        <v>1598</v>
      </c>
      <c r="R718" s="307">
        <v>145</v>
      </c>
    </row>
    <row r="719" spans="1:18" ht="101.25" x14ac:dyDescent="0.2">
      <c r="A719" s="109">
        <v>718</v>
      </c>
      <c r="B719" s="101" t="s">
        <v>16</v>
      </c>
      <c r="C719" s="101">
        <v>891180084</v>
      </c>
      <c r="D719" s="102">
        <v>2</v>
      </c>
      <c r="E719" s="103" t="s">
        <v>911</v>
      </c>
      <c r="F719" s="104">
        <v>7703086</v>
      </c>
      <c r="G719" s="104">
        <v>6</v>
      </c>
      <c r="H719" s="100" t="s">
        <v>2013</v>
      </c>
      <c r="I719" s="105" t="s">
        <v>2014</v>
      </c>
      <c r="J719" s="106">
        <v>41956</v>
      </c>
      <c r="K719" s="110">
        <v>3870000</v>
      </c>
      <c r="L719" s="108" t="s">
        <v>1934</v>
      </c>
      <c r="M719" s="108" t="s">
        <v>1596</v>
      </c>
      <c r="N719" s="108" t="s">
        <v>1606</v>
      </c>
      <c r="O719" s="109" t="s">
        <v>23</v>
      </c>
      <c r="P719" s="101" t="s">
        <v>24</v>
      </c>
      <c r="Q719" s="101" t="s">
        <v>1118</v>
      </c>
      <c r="R719" s="307">
        <v>146</v>
      </c>
    </row>
    <row r="720" spans="1:18" ht="112.5" x14ac:dyDescent="0.2">
      <c r="A720" s="109">
        <v>719</v>
      </c>
      <c r="B720" s="101" t="s">
        <v>16</v>
      </c>
      <c r="C720" s="101">
        <v>891180084</v>
      </c>
      <c r="D720" s="102">
        <v>2</v>
      </c>
      <c r="E720" s="103" t="s">
        <v>2015</v>
      </c>
      <c r="F720" s="104">
        <v>813009199</v>
      </c>
      <c r="G720" s="104">
        <v>7</v>
      </c>
      <c r="H720" s="100" t="s">
        <v>2016</v>
      </c>
      <c r="I720" s="105" t="s">
        <v>2017</v>
      </c>
      <c r="J720" s="106">
        <v>41957</v>
      </c>
      <c r="K720" s="110">
        <v>1405000</v>
      </c>
      <c r="L720" s="108" t="s">
        <v>1934</v>
      </c>
      <c r="M720" s="108" t="s">
        <v>1596</v>
      </c>
      <c r="N720" s="108" t="s">
        <v>1606</v>
      </c>
      <c r="O720" s="109" t="s">
        <v>23</v>
      </c>
      <c r="P720" s="101" t="s">
        <v>24</v>
      </c>
      <c r="Q720" s="101" t="s">
        <v>1118</v>
      </c>
      <c r="R720" s="307">
        <v>147</v>
      </c>
    </row>
    <row r="721" spans="1:18" ht="78.75" x14ac:dyDescent="0.2">
      <c r="A721" s="109">
        <v>720</v>
      </c>
      <c r="B721" s="101" t="s">
        <v>16</v>
      </c>
      <c r="C721" s="101">
        <v>891180084</v>
      </c>
      <c r="D721" s="102">
        <v>2</v>
      </c>
      <c r="E721" s="103" t="s">
        <v>2018</v>
      </c>
      <c r="F721" s="104">
        <v>830022287</v>
      </c>
      <c r="G721" s="104">
        <v>2</v>
      </c>
      <c r="H721" s="100" t="s">
        <v>2019</v>
      </c>
      <c r="I721" s="105" t="s">
        <v>2020</v>
      </c>
      <c r="J721" s="106">
        <v>41957</v>
      </c>
      <c r="K721" s="110">
        <v>210000</v>
      </c>
      <c r="L721" s="108" t="s">
        <v>1595</v>
      </c>
      <c r="M721" s="108" t="s">
        <v>1596</v>
      </c>
      <c r="N721" s="108" t="s">
        <v>1597</v>
      </c>
      <c r="O721" s="109" t="s">
        <v>23</v>
      </c>
      <c r="P721" s="101" t="s">
        <v>24</v>
      </c>
      <c r="Q721" s="101" t="s">
        <v>1598</v>
      </c>
      <c r="R721" s="307">
        <v>148</v>
      </c>
    </row>
    <row r="722" spans="1:18" ht="157.5" x14ac:dyDescent="0.2">
      <c r="A722" s="109">
        <v>721</v>
      </c>
      <c r="B722" s="101" t="s">
        <v>16</v>
      </c>
      <c r="C722" s="101">
        <v>891180084</v>
      </c>
      <c r="D722" s="102">
        <v>2</v>
      </c>
      <c r="E722" s="103" t="s">
        <v>389</v>
      </c>
      <c r="F722" s="104">
        <v>55153458</v>
      </c>
      <c r="G722" s="104">
        <v>6</v>
      </c>
      <c r="H722" s="100" t="s">
        <v>2021</v>
      </c>
      <c r="I722" s="105" t="s">
        <v>2022</v>
      </c>
      <c r="J722" s="106">
        <v>41957</v>
      </c>
      <c r="K722" s="110">
        <v>7783524</v>
      </c>
      <c r="L722" s="108" t="s">
        <v>1934</v>
      </c>
      <c r="M722" s="108" t="s">
        <v>1596</v>
      </c>
      <c r="N722" s="108" t="s">
        <v>1606</v>
      </c>
      <c r="O722" s="109" t="s">
        <v>23</v>
      </c>
      <c r="P722" s="101" t="s">
        <v>24</v>
      </c>
      <c r="Q722" s="101" t="s">
        <v>1118</v>
      </c>
      <c r="R722" s="307">
        <v>149</v>
      </c>
    </row>
    <row r="723" spans="1:18" ht="78.75" x14ac:dyDescent="0.2">
      <c r="A723" s="109">
        <v>722</v>
      </c>
      <c r="B723" s="101" t="s">
        <v>16</v>
      </c>
      <c r="C723" s="101">
        <v>891180084</v>
      </c>
      <c r="D723" s="102">
        <v>2</v>
      </c>
      <c r="E723" s="103" t="s">
        <v>2023</v>
      </c>
      <c r="F723" s="104">
        <v>891102731</v>
      </c>
      <c r="G723" s="104">
        <v>7</v>
      </c>
      <c r="H723" s="100" t="s">
        <v>2024</v>
      </c>
      <c r="I723" s="105" t="s">
        <v>2025</v>
      </c>
      <c r="J723" s="106">
        <v>41957</v>
      </c>
      <c r="K723" s="110">
        <v>9923800</v>
      </c>
      <c r="L723" s="108" t="s">
        <v>1605</v>
      </c>
      <c r="M723" s="108" t="s">
        <v>1596</v>
      </c>
      <c r="N723" s="108" t="s">
        <v>1606</v>
      </c>
      <c r="O723" s="109" t="s">
        <v>23</v>
      </c>
      <c r="P723" s="101" t="s">
        <v>24</v>
      </c>
      <c r="Q723" s="101" t="s">
        <v>119</v>
      </c>
      <c r="R723" s="307">
        <v>150</v>
      </c>
    </row>
    <row r="724" spans="1:18" ht="225" x14ac:dyDescent="0.2">
      <c r="A724" s="109">
        <v>723</v>
      </c>
      <c r="B724" s="101" t="s">
        <v>16</v>
      </c>
      <c r="C724" s="101">
        <v>891180084</v>
      </c>
      <c r="D724" s="102">
        <v>2</v>
      </c>
      <c r="E724" s="103" t="s">
        <v>2026</v>
      </c>
      <c r="F724" s="104">
        <v>55163770</v>
      </c>
      <c r="G724" s="104">
        <v>2</v>
      </c>
      <c r="H724" s="100" t="s">
        <v>2027</v>
      </c>
      <c r="I724" s="105" t="s">
        <v>2028</v>
      </c>
      <c r="J724" s="106">
        <v>41957</v>
      </c>
      <c r="K724" s="110">
        <v>8500000</v>
      </c>
      <c r="L724" s="108" t="s">
        <v>1617</v>
      </c>
      <c r="M724" s="108" t="s">
        <v>1596</v>
      </c>
      <c r="N724" s="108" t="s">
        <v>1597</v>
      </c>
      <c r="O724" s="109" t="s">
        <v>23</v>
      </c>
      <c r="P724" s="101" t="s">
        <v>24</v>
      </c>
      <c r="Q724" s="101" t="s">
        <v>1598</v>
      </c>
      <c r="R724" s="307">
        <v>151</v>
      </c>
    </row>
    <row r="725" spans="1:18" ht="78.75" x14ac:dyDescent="0.2">
      <c r="A725" s="109">
        <v>724</v>
      </c>
      <c r="B725" s="101" t="s">
        <v>16</v>
      </c>
      <c r="C725" s="101">
        <v>891180084</v>
      </c>
      <c r="D725" s="102">
        <v>2</v>
      </c>
      <c r="E725" s="103" t="s">
        <v>2029</v>
      </c>
      <c r="F725" s="104">
        <v>900460061</v>
      </c>
      <c r="G725" s="104">
        <v>7</v>
      </c>
      <c r="H725" s="100" t="s">
        <v>2030</v>
      </c>
      <c r="I725" s="105" t="s">
        <v>2031</v>
      </c>
      <c r="J725" s="106">
        <v>41957</v>
      </c>
      <c r="K725" s="110">
        <v>4190400</v>
      </c>
      <c r="L725" s="108" t="s">
        <v>1934</v>
      </c>
      <c r="M725" s="108" t="s">
        <v>1596</v>
      </c>
      <c r="N725" s="108" t="s">
        <v>1606</v>
      </c>
      <c r="O725" s="109" t="s">
        <v>23</v>
      </c>
      <c r="P725" s="101" t="s">
        <v>24</v>
      </c>
      <c r="Q725" s="101" t="s">
        <v>1118</v>
      </c>
      <c r="R725" s="307">
        <v>152</v>
      </c>
    </row>
    <row r="726" spans="1:18" ht="146.25" x14ac:dyDescent="0.2">
      <c r="A726" s="109">
        <v>725</v>
      </c>
      <c r="B726" s="101" t="s">
        <v>16</v>
      </c>
      <c r="C726" s="101">
        <v>891180084</v>
      </c>
      <c r="D726" s="102">
        <v>2</v>
      </c>
      <c r="E726" s="103" t="s">
        <v>1618</v>
      </c>
      <c r="F726" s="104">
        <v>830001113</v>
      </c>
      <c r="G726" s="104">
        <v>1</v>
      </c>
      <c r="H726" s="100" t="s">
        <v>2032</v>
      </c>
      <c r="I726" s="105" t="s">
        <v>1620</v>
      </c>
      <c r="J726" s="106">
        <v>41957</v>
      </c>
      <c r="K726" s="110">
        <v>20000000</v>
      </c>
      <c r="L726" s="108" t="s">
        <v>1621</v>
      </c>
      <c r="M726" s="108" t="s">
        <v>1596</v>
      </c>
      <c r="N726" s="108" t="s">
        <v>1597</v>
      </c>
      <c r="O726" s="109" t="s">
        <v>23</v>
      </c>
      <c r="P726" s="101" t="s">
        <v>24</v>
      </c>
      <c r="Q726" s="101" t="s">
        <v>1598</v>
      </c>
      <c r="R726" s="307">
        <v>153</v>
      </c>
    </row>
    <row r="727" spans="1:18" ht="101.25" x14ac:dyDescent="0.2">
      <c r="A727" s="109">
        <v>726</v>
      </c>
      <c r="B727" s="101" t="s">
        <v>16</v>
      </c>
      <c r="C727" s="101">
        <v>891180084</v>
      </c>
      <c r="D727" s="102">
        <v>2</v>
      </c>
      <c r="E727" s="103" t="s">
        <v>2033</v>
      </c>
      <c r="F727" s="104">
        <v>830510377</v>
      </c>
      <c r="G727" s="104">
        <v>0</v>
      </c>
      <c r="H727" s="100" t="s">
        <v>2034</v>
      </c>
      <c r="I727" s="105" t="s">
        <v>2035</v>
      </c>
      <c r="J727" s="106">
        <v>41957</v>
      </c>
      <c r="K727" s="110">
        <v>835200</v>
      </c>
      <c r="L727" s="108" t="s">
        <v>1934</v>
      </c>
      <c r="M727" s="108" t="s">
        <v>1596</v>
      </c>
      <c r="N727" s="108" t="s">
        <v>1606</v>
      </c>
      <c r="O727" s="109" t="s">
        <v>23</v>
      </c>
      <c r="P727" s="101" t="s">
        <v>24</v>
      </c>
      <c r="Q727" s="101" t="s">
        <v>1118</v>
      </c>
      <c r="R727" s="307">
        <v>154</v>
      </c>
    </row>
    <row r="728" spans="1:18" ht="135" x14ac:dyDescent="0.2">
      <c r="A728" s="109">
        <v>727</v>
      </c>
      <c r="B728" s="101" t="s">
        <v>16</v>
      </c>
      <c r="C728" s="101">
        <v>891180084</v>
      </c>
      <c r="D728" s="102">
        <v>2</v>
      </c>
      <c r="E728" s="103" t="s">
        <v>2036</v>
      </c>
      <c r="F728" s="104">
        <v>79414823</v>
      </c>
      <c r="G728" s="104">
        <v>1</v>
      </c>
      <c r="H728" s="100" t="s">
        <v>2037</v>
      </c>
      <c r="I728" s="105" t="s">
        <v>2038</v>
      </c>
      <c r="J728" s="106">
        <v>41967</v>
      </c>
      <c r="K728" s="110">
        <v>4000000</v>
      </c>
      <c r="L728" s="108" t="s">
        <v>1617</v>
      </c>
      <c r="M728" s="108" t="s">
        <v>1596</v>
      </c>
      <c r="N728" s="108" t="s">
        <v>1597</v>
      </c>
      <c r="O728" s="109" t="s">
        <v>23</v>
      </c>
      <c r="P728" s="101" t="s">
        <v>24</v>
      </c>
      <c r="Q728" s="101" t="s">
        <v>1598</v>
      </c>
      <c r="R728" s="307">
        <v>155</v>
      </c>
    </row>
    <row r="729" spans="1:18" ht="168.75" x14ac:dyDescent="0.2">
      <c r="A729" s="109">
        <v>728</v>
      </c>
      <c r="B729" s="101" t="s">
        <v>16</v>
      </c>
      <c r="C729" s="101">
        <v>891180084</v>
      </c>
      <c r="D729" s="102">
        <v>2</v>
      </c>
      <c r="E729" s="103" t="s">
        <v>1237</v>
      </c>
      <c r="F729" s="104">
        <v>1075241426</v>
      </c>
      <c r="G729" s="104">
        <v>1</v>
      </c>
      <c r="H729" s="100" t="s">
        <v>2039</v>
      </c>
      <c r="I729" s="105" t="s">
        <v>2040</v>
      </c>
      <c r="J729" s="106">
        <v>41967</v>
      </c>
      <c r="K729" s="110">
        <v>9890000</v>
      </c>
      <c r="L729" s="108" t="s">
        <v>1934</v>
      </c>
      <c r="M729" s="108" t="s">
        <v>1596</v>
      </c>
      <c r="N729" s="108" t="s">
        <v>1606</v>
      </c>
      <c r="O729" s="109" t="s">
        <v>23</v>
      </c>
      <c r="P729" s="101" t="s">
        <v>24</v>
      </c>
      <c r="Q729" s="101" t="s">
        <v>1118</v>
      </c>
      <c r="R729" s="307">
        <v>156</v>
      </c>
    </row>
    <row r="730" spans="1:18" ht="78.75" x14ac:dyDescent="0.2">
      <c r="A730" s="109">
        <v>729</v>
      </c>
      <c r="B730" s="101" t="s">
        <v>16</v>
      </c>
      <c r="C730" s="101">
        <v>891180084</v>
      </c>
      <c r="D730" s="102">
        <v>2</v>
      </c>
      <c r="E730" s="103" t="s">
        <v>2041</v>
      </c>
      <c r="F730" s="104">
        <v>18494014</v>
      </c>
      <c r="G730" s="104">
        <v>8</v>
      </c>
      <c r="H730" s="100" t="s">
        <v>2042</v>
      </c>
      <c r="I730" s="105" t="s">
        <v>2043</v>
      </c>
      <c r="J730" s="106">
        <v>41968</v>
      </c>
      <c r="K730" s="110">
        <v>45000000</v>
      </c>
      <c r="L730" s="108" t="s">
        <v>1617</v>
      </c>
      <c r="M730" s="108" t="s">
        <v>1596</v>
      </c>
      <c r="N730" s="108" t="s">
        <v>1597</v>
      </c>
      <c r="O730" s="109" t="s">
        <v>23</v>
      </c>
      <c r="P730" s="101" t="s">
        <v>24</v>
      </c>
      <c r="Q730" s="101" t="s">
        <v>1598</v>
      </c>
      <c r="R730" s="307">
        <v>157</v>
      </c>
    </row>
    <row r="731" spans="1:18" ht="101.25" x14ac:dyDescent="0.2">
      <c r="A731" s="109">
        <v>730</v>
      </c>
      <c r="B731" s="101" t="s">
        <v>16</v>
      </c>
      <c r="C731" s="101">
        <v>891180084</v>
      </c>
      <c r="D731" s="102">
        <v>2</v>
      </c>
      <c r="E731" s="103" t="s">
        <v>172</v>
      </c>
      <c r="F731" s="104">
        <v>55151659</v>
      </c>
      <c r="G731" s="104">
        <v>0</v>
      </c>
      <c r="H731" s="100" t="s">
        <v>2044</v>
      </c>
      <c r="I731" s="105" t="s">
        <v>2045</v>
      </c>
      <c r="J731" s="106">
        <v>41968</v>
      </c>
      <c r="K731" s="110">
        <v>924520</v>
      </c>
      <c r="L731" s="108" t="s">
        <v>2046</v>
      </c>
      <c r="M731" s="108" t="s">
        <v>1596</v>
      </c>
      <c r="N731" s="108" t="s">
        <v>1606</v>
      </c>
      <c r="O731" s="109" t="s">
        <v>23</v>
      </c>
      <c r="P731" s="101" t="s">
        <v>24</v>
      </c>
      <c r="Q731" s="101" t="s">
        <v>1118</v>
      </c>
      <c r="R731" s="307">
        <v>158</v>
      </c>
    </row>
    <row r="732" spans="1:18" ht="67.5" x14ac:dyDescent="0.2">
      <c r="A732" s="109">
        <v>731</v>
      </c>
      <c r="B732" s="101" t="s">
        <v>16</v>
      </c>
      <c r="C732" s="101">
        <v>891180084</v>
      </c>
      <c r="D732" s="102">
        <v>2</v>
      </c>
      <c r="E732" s="103" t="s">
        <v>1782</v>
      </c>
      <c r="F732" s="104">
        <v>860012336</v>
      </c>
      <c r="G732" s="104">
        <v>1</v>
      </c>
      <c r="H732" s="100" t="s">
        <v>2047</v>
      </c>
      <c r="I732" s="105" t="s">
        <v>2048</v>
      </c>
      <c r="J732" s="106">
        <v>41968</v>
      </c>
      <c r="K732" s="110">
        <v>5104000</v>
      </c>
      <c r="L732" s="108" t="s">
        <v>1934</v>
      </c>
      <c r="M732" s="108" t="s">
        <v>1596</v>
      </c>
      <c r="N732" s="108" t="s">
        <v>1597</v>
      </c>
      <c r="O732" s="109" t="s">
        <v>23</v>
      </c>
      <c r="P732" s="101" t="s">
        <v>24</v>
      </c>
      <c r="Q732" s="101" t="s">
        <v>1598</v>
      </c>
      <c r="R732" s="307">
        <v>159</v>
      </c>
    </row>
    <row r="733" spans="1:18" ht="123.75" x14ac:dyDescent="0.2">
      <c r="A733" s="109">
        <v>732</v>
      </c>
      <c r="B733" s="101" t="s">
        <v>16</v>
      </c>
      <c r="C733" s="101">
        <v>891180084</v>
      </c>
      <c r="D733" s="102">
        <v>2</v>
      </c>
      <c r="E733" s="103" t="s">
        <v>1167</v>
      </c>
      <c r="F733" s="104">
        <v>800058607</v>
      </c>
      <c r="G733" s="104">
        <v>2</v>
      </c>
      <c r="H733" s="100" t="s">
        <v>2049</v>
      </c>
      <c r="I733" s="105" t="s">
        <v>2050</v>
      </c>
      <c r="J733" s="106">
        <v>41968</v>
      </c>
      <c r="K733" s="110">
        <v>6646800</v>
      </c>
      <c r="L733" s="108" t="s">
        <v>1605</v>
      </c>
      <c r="M733" s="108" t="s">
        <v>1596</v>
      </c>
      <c r="N733" s="108" t="s">
        <v>1606</v>
      </c>
      <c r="O733" s="109" t="s">
        <v>23</v>
      </c>
      <c r="P733" s="101" t="s">
        <v>24</v>
      </c>
      <c r="Q733" s="101" t="s">
        <v>119</v>
      </c>
      <c r="R733" s="307">
        <v>160</v>
      </c>
    </row>
    <row r="734" spans="1:18" ht="67.5" x14ac:dyDescent="0.2">
      <c r="A734" s="109">
        <v>733</v>
      </c>
      <c r="B734" s="101" t="s">
        <v>16</v>
      </c>
      <c r="C734" s="101">
        <v>891180084</v>
      </c>
      <c r="D734" s="102">
        <v>2</v>
      </c>
      <c r="E734" s="103" t="s">
        <v>2051</v>
      </c>
      <c r="F734" s="354">
        <v>17654403</v>
      </c>
      <c r="G734" s="104">
        <v>3</v>
      </c>
      <c r="H734" s="100" t="s">
        <v>2052</v>
      </c>
      <c r="I734" s="105" t="s">
        <v>2053</v>
      </c>
      <c r="J734" s="106">
        <v>41969</v>
      </c>
      <c r="K734" s="110">
        <v>15000000</v>
      </c>
      <c r="L734" s="108" t="s">
        <v>1617</v>
      </c>
      <c r="M734" s="108" t="s">
        <v>1596</v>
      </c>
      <c r="N734" s="108" t="s">
        <v>1597</v>
      </c>
      <c r="O734" s="109" t="s">
        <v>23</v>
      </c>
      <c r="P734" s="101" t="s">
        <v>24</v>
      </c>
      <c r="Q734" s="101" t="s">
        <v>1598</v>
      </c>
      <c r="R734" s="307">
        <v>161</v>
      </c>
    </row>
    <row r="735" spans="1:18" ht="67.5" x14ac:dyDescent="0.2">
      <c r="A735" s="109">
        <v>734</v>
      </c>
      <c r="B735" s="101" t="s">
        <v>16</v>
      </c>
      <c r="C735" s="101">
        <v>891180084</v>
      </c>
      <c r="D735" s="102">
        <v>2</v>
      </c>
      <c r="E735" s="103" t="s">
        <v>2054</v>
      </c>
      <c r="F735" s="354">
        <v>7718768</v>
      </c>
      <c r="G735" s="104">
        <v>6</v>
      </c>
      <c r="H735" s="100" t="s">
        <v>2055</v>
      </c>
      <c r="I735" s="105" t="s">
        <v>2056</v>
      </c>
      <c r="J735" s="106">
        <v>41969</v>
      </c>
      <c r="K735" s="110">
        <v>19998500</v>
      </c>
      <c r="L735" s="108" t="s">
        <v>1617</v>
      </c>
      <c r="M735" s="108" t="s">
        <v>1596</v>
      </c>
      <c r="N735" s="108" t="s">
        <v>1597</v>
      </c>
      <c r="O735" s="109" t="s">
        <v>23</v>
      </c>
      <c r="P735" s="101" t="s">
        <v>24</v>
      </c>
      <c r="Q735" s="101" t="s">
        <v>1598</v>
      </c>
      <c r="R735" s="307">
        <v>162</v>
      </c>
    </row>
    <row r="736" spans="1:18" ht="101.25" x14ac:dyDescent="0.2">
      <c r="A736" s="109">
        <v>735</v>
      </c>
      <c r="B736" s="101" t="s">
        <v>16</v>
      </c>
      <c r="C736" s="101">
        <v>891180084</v>
      </c>
      <c r="D736" s="102">
        <v>2</v>
      </c>
      <c r="E736" s="103" t="s">
        <v>1842</v>
      </c>
      <c r="F736" s="354">
        <v>800141049</v>
      </c>
      <c r="G736" s="104">
        <v>7</v>
      </c>
      <c r="H736" s="100" t="s">
        <v>2057</v>
      </c>
      <c r="I736" s="105" t="s">
        <v>2058</v>
      </c>
      <c r="J736" s="106">
        <v>41970</v>
      </c>
      <c r="K736" s="110">
        <v>28047707</v>
      </c>
      <c r="L736" s="108" t="s">
        <v>1605</v>
      </c>
      <c r="M736" s="108" t="s">
        <v>1596</v>
      </c>
      <c r="N736" s="108" t="s">
        <v>1606</v>
      </c>
      <c r="O736" s="109" t="s">
        <v>23</v>
      </c>
      <c r="P736" s="101" t="s">
        <v>24</v>
      </c>
      <c r="Q736" s="101" t="s">
        <v>119</v>
      </c>
      <c r="R736" s="307">
        <v>163</v>
      </c>
    </row>
    <row r="737" spans="1:18" ht="112.5" x14ac:dyDescent="0.2">
      <c r="A737" s="109">
        <v>736</v>
      </c>
      <c r="B737" s="101" t="s">
        <v>16</v>
      </c>
      <c r="C737" s="101">
        <v>891180084</v>
      </c>
      <c r="D737" s="102">
        <v>2</v>
      </c>
      <c r="E737" s="103" t="s">
        <v>2059</v>
      </c>
      <c r="F737" s="354">
        <v>7725815</v>
      </c>
      <c r="G737" s="104">
        <v>3</v>
      </c>
      <c r="H737" s="100" t="s">
        <v>2060</v>
      </c>
      <c r="I737" s="105" t="s">
        <v>2061</v>
      </c>
      <c r="J737" s="106">
        <v>41971</v>
      </c>
      <c r="K737" s="110">
        <v>53000000</v>
      </c>
      <c r="L737" s="108" t="s">
        <v>1617</v>
      </c>
      <c r="M737" s="108" t="s">
        <v>1596</v>
      </c>
      <c r="N737" s="108" t="s">
        <v>1597</v>
      </c>
      <c r="O737" s="109" t="s">
        <v>23</v>
      </c>
      <c r="P737" s="101" t="s">
        <v>24</v>
      </c>
      <c r="Q737" s="101" t="s">
        <v>1598</v>
      </c>
      <c r="R737" s="307">
        <v>164</v>
      </c>
    </row>
    <row r="738" spans="1:18" ht="90" x14ac:dyDescent="0.2">
      <c r="A738" s="109">
        <v>737</v>
      </c>
      <c r="B738" s="101" t="s">
        <v>16</v>
      </c>
      <c r="C738" s="101">
        <v>891180084</v>
      </c>
      <c r="D738" s="102">
        <v>2</v>
      </c>
      <c r="E738" s="103" t="s">
        <v>1724</v>
      </c>
      <c r="F738" s="354">
        <v>14229887</v>
      </c>
      <c r="G738" s="104">
        <v>1</v>
      </c>
      <c r="H738" s="100" t="s">
        <v>2062</v>
      </c>
      <c r="I738" s="105" t="s">
        <v>2063</v>
      </c>
      <c r="J738" s="106">
        <v>41971</v>
      </c>
      <c r="K738" s="110">
        <v>4275000</v>
      </c>
      <c r="L738" s="108" t="s">
        <v>1605</v>
      </c>
      <c r="M738" s="108" t="s">
        <v>1596</v>
      </c>
      <c r="N738" s="108" t="s">
        <v>1606</v>
      </c>
      <c r="O738" s="109" t="s">
        <v>23</v>
      </c>
      <c r="P738" s="101" t="s">
        <v>24</v>
      </c>
      <c r="Q738" s="101" t="s">
        <v>119</v>
      </c>
      <c r="R738" s="307">
        <v>165</v>
      </c>
    </row>
    <row r="739" spans="1:18" ht="78.75" x14ac:dyDescent="0.2">
      <c r="A739" s="109">
        <v>738</v>
      </c>
      <c r="B739" s="101" t="s">
        <v>16</v>
      </c>
      <c r="C739" s="101">
        <v>891180084</v>
      </c>
      <c r="D739" s="102">
        <v>2</v>
      </c>
      <c r="E739" s="103" t="s">
        <v>130</v>
      </c>
      <c r="F739" s="104">
        <v>7694101</v>
      </c>
      <c r="G739" s="104">
        <v>9</v>
      </c>
      <c r="H739" s="100" t="s">
        <v>2064</v>
      </c>
      <c r="I739" s="105" t="s">
        <v>2065</v>
      </c>
      <c r="J739" s="106">
        <v>41974</v>
      </c>
      <c r="K739" s="110">
        <v>7540000</v>
      </c>
      <c r="L739" s="108" t="s">
        <v>1934</v>
      </c>
      <c r="M739" s="108" t="s">
        <v>1596</v>
      </c>
      <c r="N739" s="108" t="s">
        <v>1606</v>
      </c>
      <c r="O739" s="109" t="s">
        <v>23</v>
      </c>
      <c r="P739" s="101" t="s">
        <v>24</v>
      </c>
      <c r="Q739" s="101" t="s">
        <v>1118</v>
      </c>
      <c r="R739" s="307">
        <v>166</v>
      </c>
    </row>
    <row r="740" spans="1:18" ht="78.75" x14ac:dyDescent="0.2">
      <c r="A740" s="109">
        <v>739</v>
      </c>
      <c r="B740" s="101" t="s">
        <v>16</v>
      </c>
      <c r="C740" s="101">
        <v>891180084</v>
      </c>
      <c r="D740" s="102">
        <v>2</v>
      </c>
      <c r="E740" s="103" t="s">
        <v>130</v>
      </c>
      <c r="F740" s="104">
        <v>7694101</v>
      </c>
      <c r="G740" s="104">
        <v>9</v>
      </c>
      <c r="H740" s="100" t="s">
        <v>2066</v>
      </c>
      <c r="I740" s="105" t="s">
        <v>2067</v>
      </c>
      <c r="J740" s="106">
        <v>41974</v>
      </c>
      <c r="K740" s="110">
        <v>2064800</v>
      </c>
      <c r="L740" s="108" t="s">
        <v>1605</v>
      </c>
      <c r="M740" s="108" t="s">
        <v>1596</v>
      </c>
      <c r="N740" s="108" t="s">
        <v>1606</v>
      </c>
      <c r="O740" s="109" t="s">
        <v>23</v>
      </c>
      <c r="P740" s="101" t="s">
        <v>24</v>
      </c>
      <c r="Q740" s="101" t="s">
        <v>119</v>
      </c>
      <c r="R740" s="307">
        <v>167</v>
      </c>
    </row>
    <row r="741" spans="1:18" ht="101.25" x14ac:dyDescent="0.2">
      <c r="A741" s="109">
        <v>740</v>
      </c>
      <c r="B741" s="101" t="s">
        <v>16</v>
      </c>
      <c r="C741" s="101">
        <v>891180084</v>
      </c>
      <c r="D741" s="102">
        <v>2</v>
      </c>
      <c r="E741" s="103" t="s">
        <v>389</v>
      </c>
      <c r="F741" s="104">
        <v>55153458</v>
      </c>
      <c r="G741" s="104">
        <v>6</v>
      </c>
      <c r="H741" s="100" t="s">
        <v>2068</v>
      </c>
      <c r="I741" s="105" t="s">
        <v>2069</v>
      </c>
      <c r="J741" s="106">
        <v>41974</v>
      </c>
      <c r="K741" s="110">
        <v>2175000</v>
      </c>
      <c r="L741" s="108" t="s">
        <v>1605</v>
      </c>
      <c r="M741" s="108" t="s">
        <v>1596</v>
      </c>
      <c r="N741" s="108" t="s">
        <v>1606</v>
      </c>
      <c r="O741" s="109" t="s">
        <v>23</v>
      </c>
      <c r="P741" s="101" t="s">
        <v>24</v>
      </c>
      <c r="Q741" s="101" t="s">
        <v>119</v>
      </c>
      <c r="R741" s="307">
        <v>168</v>
      </c>
    </row>
    <row r="742" spans="1:18" ht="67.5" x14ac:dyDescent="0.2">
      <c r="A742" s="109">
        <v>741</v>
      </c>
      <c r="B742" s="101" t="s">
        <v>16</v>
      </c>
      <c r="C742" s="101">
        <v>891180084</v>
      </c>
      <c r="D742" s="102">
        <v>2</v>
      </c>
      <c r="E742" s="103" t="s">
        <v>2070</v>
      </c>
      <c r="F742" s="104">
        <v>41698559</v>
      </c>
      <c r="G742" s="104">
        <v>1</v>
      </c>
      <c r="H742" s="100" t="s">
        <v>2071</v>
      </c>
      <c r="I742" s="105" t="s">
        <v>2072</v>
      </c>
      <c r="J742" s="106">
        <v>41974</v>
      </c>
      <c r="K742" s="110">
        <v>6000000</v>
      </c>
      <c r="L742" s="108" t="s">
        <v>1617</v>
      </c>
      <c r="M742" s="108" t="s">
        <v>1596</v>
      </c>
      <c r="N742" s="108" t="s">
        <v>1597</v>
      </c>
      <c r="O742" s="109" t="s">
        <v>23</v>
      </c>
      <c r="P742" s="101" t="s">
        <v>24</v>
      </c>
      <c r="Q742" s="101" t="s">
        <v>1598</v>
      </c>
      <c r="R742" s="307">
        <v>169</v>
      </c>
    </row>
    <row r="743" spans="1:18" ht="123.75" x14ac:dyDescent="0.2">
      <c r="A743" s="109">
        <v>742</v>
      </c>
      <c r="B743" s="101" t="s">
        <v>16</v>
      </c>
      <c r="C743" s="101">
        <v>891180084</v>
      </c>
      <c r="D743" s="102">
        <v>2</v>
      </c>
      <c r="E743" s="103" t="s">
        <v>2073</v>
      </c>
      <c r="F743" s="104">
        <v>17627922</v>
      </c>
      <c r="G743" s="104">
        <v>1</v>
      </c>
      <c r="H743" s="100" t="s">
        <v>2074</v>
      </c>
      <c r="I743" s="105" t="s">
        <v>2075</v>
      </c>
      <c r="J743" s="106">
        <v>41974</v>
      </c>
      <c r="K743" s="110">
        <v>47200000</v>
      </c>
      <c r="L743" s="108" t="s">
        <v>1934</v>
      </c>
      <c r="M743" s="108" t="s">
        <v>1596</v>
      </c>
      <c r="N743" s="108" t="s">
        <v>1606</v>
      </c>
      <c r="O743" s="109" t="s">
        <v>23</v>
      </c>
      <c r="P743" s="101" t="s">
        <v>24</v>
      </c>
      <c r="Q743" s="101" t="s">
        <v>1598</v>
      </c>
      <c r="R743" s="307">
        <v>170</v>
      </c>
    </row>
    <row r="744" spans="1:18" ht="90" x14ac:dyDescent="0.2">
      <c r="A744" s="109">
        <v>743</v>
      </c>
      <c r="B744" s="101" t="s">
        <v>16</v>
      </c>
      <c r="C744" s="101">
        <v>891180084</v>
      </c>
      <c r="D744" s="102">
        <v>2</v>
      </c>
      <c r="E744" s="103" t="s">
        <v>2076</v>
      </c>
      <c r="F744" s="104">
        <v>1143338846</v>
      </c>
      <c r="G744" s="104">
        <v>6</v>
      </c>
      <c r="H744" s="100" t="s">
        <v>2077</v>
      </c>
      <c r="I744" s="105" t="s">
        <v>2078</v>
      </c>
      <c r="J744" s="106">
        <v>41974</v>
      </c>
      <c r="K744" s="110">
        <v>3500000</v>
      </c>
      <c r="L744" s="108" t="s">
        <v>1934</v>
      </c>
      <c r="M744" s="108" t="s">
        <v>1596</v>
      </c>
      <c r="N744" s="108" t="s">
        <v>1597</v>
      </c>
      <c r="O744" s="109" t="s">
        <v>23</v>
      </c>
      <c r="P744" s="101" t="s">
        <v>24</v>
      </c>
      <c r="Q744" s="101" t="s">
        <v>1598</v>
      </c>
      <c r="R744" s="307">
        <v>171</v>
      </c>
    </row>
    <row r="745" spans="1:18" ht="78.75" x14ac:dyDescent="0.2">
      <c r="A745" s="109">
        <v>744</v>
      </c>
      <c r="B745" s="101" t="s">
        <v>16</v>
      </c>
      <c r="C745" s="101">
        <v>891180084</v>
      </c>
      <c r="D745" s="102">
        <v>2</v>
      </c>
      <c r="E745" s="103" t="s">
        <v>2079</v>
      </c>
      <c r="F745" s="104">
        <v>900576727</v>
      </c>
      <c r="G745" s="104">
        <v>2</v>
      </c>
      <c r="H745" s="100" t="s">
        <v>2080</v>
      </c>
      <c r="I745" s="105" t="s">
        <v>2081</v>
      </c>
      <c r="J745" s="106">
        <v>41974</v>
      </c>
      <c r="K745" s="110">
        <v>1900000</v>
      </c>
      <c r="L745" s="108" t="s">
        <v>1605</v>
      </c>
      <c r="M745" s="108" t="s">
        <v>1596</v>
      </c>
      <c r="N745" s="108" t="s">
        <v>1606</v>
      </c>
      <c r="O745" s="109" t="s">
        <v>23</v>
      </c>
      <c r="P745" s="101" t="s">
        <v>24</v>
      </c>
      <c r="Q745" s="101" t="s">
        <v>119</v>
      </c>
      <c r="R745" s="307">
        <v>172</v>
      </c>
    </row>
    <row r="746" spans="1:18" ht="157.5" x14ac:dyDescent="0.2">
      <c r="A746" s="109">
        <v>745</v>
      </c>
      <c r="B746" s="101" t="s">
        <v>16</v>
      </c>
      <c r="C746" s="101">
        <v>891180084</v>
      </c>
      <c r="D746" s="102">
        <v>2</v>
      </c>
      <c r="E746" s="103" t="s">
        <v>2082</v>
      </c>
      <c r="F746" s="104">
        <v>46355666</v>
      </c>
      <c r="G746" s="104">
        <v>6</v>
      </c>
      <c r="H746" s="100" t="s">
        <v>2083</v>
      </c>
      <c r="I746" s="105" t="s">
        <v>2084</v>
      </c>
      <c r="J746" s="106">
        <v>41975</v>
      </c>
      <c r="K746" s="110">
        <v>6820000</v>
      </c>
      <c r="L746" s="108" t="s">
        <v>1605</v>
      </c>
      <c r="M746" s="108" t="s">
        <v>1596</v>
      </c>
      <c r="N746" s="108" t="s">
        <v>1606</v>
      </c>
      <c r="O746" s="109" t="s">
        <v>23</v>
      </c>
      <c r="P746" s="101" t="s">
        <v>24</v>
      </c>
      <c r="Q746" s="101" t="s">
        <v>119</v>
      </c>
      <c r="R746" s="307">
        <v>173</v>
      </c>
    </row>
    <row r="747" spans="1:18" ht="78.75" x14ac:dyDescent="0.2">
      <c r="A747" s="109">
        <v>746</v>
      </c>
      <c r="B747" s="101" t="s">
        <v>16</v>
      </c>
      <c r="C747" s="101">
        <v>891180084</v>
      </c>
      <c r="D747" s="102">
        <v>2</v>
      </c>
      <c r="E747" s="103" t="s">
        <v>2085</v>
      </c>
      <c r="F747" s="104">
        <v>36157074</v>
      </c>
      <c r="G747" s="104">
        <v>0</v>
      </c>
      <c r="H747" s="100" t="s">
        <v>2086</v>
      </c>
      <c r="I747" s="105" t="s">
        <v>2087</v>
      </c>
      <c r="J747" s="106">
        <v>41975</v>
      </c>
      <c r="K747" s="110">
        <v>2800000</v>
      </c>
      <c r="L747" s="108" t="s">
        <v>1934</v>
      </c>
      <c r="M747" s="108" t="s">
        <v>1596</v>
      </c>
      <c r="N747" s="108" t="s">
        <v>1606</v>
      </c>
      <c r="O747" s="109" t="s">
        <v>23</v>
      </c>
      <c r="P747" s="101" t="s">
        <v>24</v>
      </c>
      <c r="Q747" s="101" t="s">
        <v>1118</v>
      </c>
      <c r="R747" s="307">
        <v>174</v>
      </c>
    </row>
    <row r="748" spans="1:18" ht="146.25" x14ac:dyDescent="0.2">
      <c r="A748" s="109">
        <v>747</v>
      </c>
      <c r="B748" s="101" t="s">
        <v>16</v>
      </c>
      <c r="C748" s="101">
        <v>891180084</v>
      </c>
      <c r="D748" s="102">
        <v>2</v>
      </c>
      <c r="E748" s="103" t="s">
        <v>2088</v>
      </c>
      <c r="F748" s="104">
        <v>53011546</v>
      </c>
      <c r="G748" s="104">
        <v>1</v>
      </c>
      <c r="H748" s="100" t="s">
        <v>2089</v>
      </c>
      <c r="I748" s="105" t="s">
        <v>2090</v>
      </c>
      <c r="J748" s="106">
        <v>41976</v>
      </c>
      <c r="K748" s="110">
        <v>4000000</v>
      </c>
      <c r="L748" s="108" t="s">
        <v>1617</v>
      </c>
      <c r="M748" s="108" t="s">
        <v>1596</v>
      </c>
      <c r="N748" s="108" t="s">
        <v>1597</v>
      </c>
      <c r="O748" s="109" t="s">
        <v>23</v>
      </c>
      <c r="P748" s="101" t="s">
        <v>24</v>
      </c>
      <c r="Q748" s="101" t="s">
        <v>1598</v>
      </c>
      <c r="R748" s="307">
        <v>175</v>
      </c>
    </row>
    <row r="749" spans="1:18" ht="78.75" x14ac:dyDescent="0.2">
      <c r="A749" s="109">
        <v>748</v>
      </c>
      <c r="B749" s="101" t="s">
        <v>16</v>
      </c>
      <c r="C749" s="101">
        <v>891180084</v>
      </c>
      <c r="D749" s="102">
        <v>2</v>
      </c>
      <c r="E749" s="103" t="s">
        <v>2091</v>
      </c>
      <c r="F749" s="104">
        <v>860061577</v>
      </c>
      <c r="G749" s="104">
        <v>9</v>
      </c>
      <c r="H749" s="100" t="s">
        <v>2092</v>
      </c>
      <c r="I749" s="105" t="s">
        <v>2093</v>
      </c>
      <c r="J749" s="106">
        <v>41976</v>
      </c>
      <c r="K749" s="110">
        <v>50272080</v>
      </c>
      <c r="L749" s="108" t="s">
        <v>1605</v>
      </c>
      <c r="M749" s="108" t="s">
        <v>1596</v>
      </c>
      <c r="N749" s="108" t="s">
        <v>1606</v>
      </c>
      <c r="O749" s="109" t="s">
        <v>23</v>
      </c>
      <c r="P749" s="101" t="s">
        <v>24</v>
      </c>
      <c r="Q749" s="101" t="s">
        <v>1598</v>
      </c>
      <c r="R749" s="307">
        <v>176</v>
      </c>
    </row>
    <row r="750" spans="1:18" ht="123.75" x14ac:dyDescent="0.2">
      <c r="A750" s="109">
        <v>749</v>
      </c>
      <c r="B750" s="101" t="s">
        <v>16</v>
      </c>
      <c r="C750" s="101">
        <v>891180084</v>
      </c>
      <c r="D750" s="102">
        <v>2</v>
      </c>
      <c r="E750" s="103" t="s">
        <v>1839</v>
      </c>
      <c r="F750" s="104">
        <v>12209281</v>
      </c>
      <c r="G750" s="104">
        <v>6</v>
      </c>
      <c r="H750" s="100" t="s">
        <v>2094</v>
      </c>
      <c r="I750" s="105" t="s">
        <v>2095</v>
      </c>
      <c r="J750" s="106">
        <v>41976</v>
      </c>
      <c r="K750" s="110">
        <v>7770000</v>
      </c>
      <c r="L750" s="108" t="s">
        <v>1617</v>
      </c>
      <c r="M750" s="108" t="s">
        <v>1596</v>
      </c>
      <c r="N750" s="108" t="s">
        <v>1597</v>
      </c>
      <c r="O750" s="109" t="s">
        <v>23</v>
      </c>
      <c r="P750" s="101" t="s">
        <v>24</v>
      </c>
      <c r="Q750" s="101" t="s">
        <v>1598</v>
      </c>
      <c r="R750" s="307">
        <v>177</v>
      </c>
    </row>
    <row r="751" spans="1:18" ht="78.75" x14ac:dyDescent="0.2">
      <c r="A751" s="109">
        <v>750</v>
      </c>
      <c r="B751" s="101" t="s">
        <v>16</v>
      </c>
      <c r="C751" s="101">
        <v>891180084</v>
      </c>
      <c r="D751" s="102">
        <v>2</v>
      </c>
      <c r="E751" s="103" t="s">
        <v>2096</v>
      </c>
      <c r="F751" s="104">
        <v>1075251361</v>
      </c>
      <c r="G751" s="104">
        <v>4</v>
      </c>
      <c r="H751" s="100" t="s">
        <v>2097</v>
      </c>
      <c r="I751" s="105" t="s">
        <v>2098</v>
      </c>
      <c r="J751" s="106">
        <v>41977</v>
      </c>
      <c r="K751" s="110">
        <v>24375000</v>
      </c>
      <c r="L751" s="108" t="s">
        <v>1605</v>
      </c>
      <c r="M751" s="108" t="s">
        <v>1596</v>
      </c>
      <c r="N751" s="108" t="s">
        <v>1606</v>
      </c>
      <c r="O751" s="109" t="s">
        <v>23</v>
      </c>
      <c r="P751" s="101" t="s">
        <v>24</v>
      </c>
      <c r="Q751" s="101" t="s">
        <v>119</v>
      </c>
      <c r="R751" s="307">
        <v>178</v>
      </c>
    </row>
    <row r="752" spans="1:18" ht="90" x14ac:dyDescent="0.2">
      <c r="A752" s="109">
        <v>751</v>
      </c>
      <c r="B752" s="101" t="s">
        <v>16</v>
      </c>
      <c r="C752" s="101">
        <v>891180084</v>
      </c>
      <c r="D752" s="102">
        <v>2</v>
      </c>
      <c r="E752" s="103" t="s">
        <v>2099</v>
      </c>
      <c r="F752" s="104">
        <v>42984033</v>
      </c>
      <c r="G752" s="104">
        <v>8</v>
      </c>
      <c r="H752" s="100" t="s">
        <v>2100</v>
      </c>
      <c r="I752" s="105" t="s">
        <v>2101</v>
      </c>
      <c r="J752" s="106">
        <v>41982</v>
      </c>
      <c r="K752" s="110">
        <v>3500000</v>
      </c>
      <c r="L752" s="108" t="s">
        <v>1617</v>
      </c>
      <c r="M752" s="108" t="s">
        <v>1596</v>
      </c>
      <c r="N752" s="108" t="s">
        <v>1597</v>
      </c>
      <c r="O752" s="109" t="s">
        <v>23</v>
      </c>
      <c r="P752" s="101" t="s">
        <v>24</v>
      </c>
      <c r="Q752" s="101" t="s">
        <v>1598</v>
      </c>
      <c r="R752" s="307">
        <v>179</v>
      </c>
    </row>
    <row r="753" spans="1:19" ht="123.75" x14ac:dyDescent="0.2">
      <c r="A753" s="109">
        <v>752</v>
      </c>
      <c r="B753" s="101" t="s">
        <v>16</v>
      </c>
      <c r="C753" s="101">
        <v>891180084</v>
      </c>
      <c r="D753" s="102">
        <v>2</v>
      </c>
      <c r="E753" s="103" t="s">
        <v>2102</v>
      </c>
      <c r="F753" s="104">
        <v>830034233</v>
      </c>
      <c r="G753" s="104">
        <v>7</v>
      </c>
      <c r="H753" s="100" t="s">
        <v>2103</v>
      </c>
      <c r="I753" s="105" t="s">
        <v>2104</v>
      </c>
      <c r="J753" s="106">
        <v>41982</v>
      </c>
      <c r="K753" s="110">
        <v>26216000</v>
      </c>
      <c r="L753" s="108" t="s">
        <v>1605</v>
      </c>
      <c r="M753" s="108" t="s">
        <v>1596</v>
      </c>
      <c r="N753" s="108" t="s">
        <v>1597</v>
      </c>
      <c r="O753" s="109" t="s">
        <v>23</v>
      </c>
      <c r="P753" s="101" t="s">
        <v>24</v>
      </c>
      <c r="Q753" s="101" t="s">
        <v>1598</v>
      </c>
      <c r="R753" s="307">
        <v>180</v>
      </c>
    </row>
    <row r="754" spans="1:19" ht="78.75" x14ac:dyDescent="0.2">
      <c r="A754" s="109">
        <v>753</v>
      </c>
      <c r="B754" s="101" t="s">
        <v>16</v>
      </c>
      <c r="C754" s="101">
        <v>891180084</v>
      </c>
      <c r="D754" s="102">
        <v>2</v>
      </c>
      <c r="E754" s="103" t="s">
        <v>2105</v>
      </c>
      <c r="F754" s="104">
        <v>80772392</v>
      </c>
      <c r="G754" s="104">
        <v>5</v>
      </c>
      <c r="H754" s="100" t="s">
        <v>2106</v>
      </c>
      <c r="I754" s="105" t="s">
        <v>2107</v>
      </c>
      <c r="J754" s="106">
        <v>41982</v>
      </c>
      <c r="K754" s="110">
        <v>4270500</v>
      </c>
      <c r="L754" s="108" t="s">
        <v>1934</v>
      </c>
      <c r="M754" s="108" t="s">
        <v>1596</v>
      </c>
      <c r="N754" s="108" t="s">
        <v>1606</v>
      </c>
      <c r="O754" s="109" t="s">
        <v>23</v>
      </c>
      <c r="P754" s="101" t="s">
        <v>24</v>
      </c>
      <c r="Q754" s="101" t="s">
        <v>1118</v>
      </c>
      <c r="R754" s="307">
        <v>181</v>
      </c>
    </row>
    <row r="755" spans="1:19" ht="135" x14ac:dyDescent="0.2">
      <c r="A755" s="109">
        <v>754</v>
      </c>
      <c r="B755" s="101" t="s">
        <v>16</v>
      </c>
      <c r="C755" s="101">
        <v>891180084</v>
      </c>
      <c r="D755" s="102">
        <v>2</v>
      </c>
      <c r="E755" s="103" t="s">
        <v>2108</v>
      </c>
      <c r="F755" s="104">
        <v>860000648</v>
      </c>
      <c r="G755" s="104">
        <v>2</v>
      </c>
      <c r="H755" s="100" t="s">
        <v>2109</v>
      </c>
      <c r="I755" s="105" t="s">
        <v>2110</v>
      </c>
      <c r="J755" s="106">
        <v>41983</v>
      </c>
      <c r="K755" s="110">
        <v>44504560</v>
      </c>
      <c r="L755" s="108" t="s">
        <v>1605</v>
      </c>
      <c r="M755" s="108" t="s">
        <v>1596</v>
      </c>
      <c r="N755" s="108" t="s">
        <v>1597</v>
      </c>
      <c r="O755" s="109" t="s">
        <v>23</v>
      </c>
      <c r="P755" s="101" t="s">
        <v>24</v>
      </c>
      <c r="Q755" s="101" t="s">
        <v>1598</v>
      </c>
      <c r="R755" s="307">
        <v>182</v>
      </c>
    </row>
    <row r="756" spans="1:19" ht="101.25" x14ac:dyDescent="0.2">
      <c r="A756" s="109">
        <v>755</v>
      </c>
      <c r="B756" s="101" t="s">
        <v>16</v>
      </c>
      <c r="C756" s="101">
        <v>891180084</v>
      </c>
      <c r="D756" s="102">
        <v>2</v>
      </c>
      <c r="E756" s="103" t="s">
        <v>2111</v>
      </c>
      <c r="F756" s="104">
        <v>860001911</v>
      </c>
      <c r="G756" s="104">
        <v>1</v>
      </c>
      <c r="H756" s="100" t="s">
        <v>2112</v>
      </c>
      <c r="I756" s="105" t="s">
        <v>2113</v>
      </c>
      <c r="J756" s="106">
        <v>41983</v>
      </c>
      <c r="K756" s="110">
        <v>45064637</v>
      </c>
      <c r="L756" s="108" t="s">
        <v>1605</v>
      </c>
      <c r="M756" s="108" t="s">
        <v>1596</v>
      </c>
      <c r="N756" s="108" t="s">
        <v>1597</v>
      </c>
      <c r="O756" s="109" t="s">
        <v>23</v>
      </c>
      <c r="P756" s="101" t="s">
        <v>24</v>
      </c>
      <c r="Q756" s="101" t="s">
        <v>1598</v>
      </c>
      <c r="R756" s="307">
        <v>183</v>
      </c>
    </row>
    <row r="757" spans="1:19" ht="78.75" x14ac:dyDescent="0.2">
      <c r="A757" s="109">
        <v>756</v>
      </c>
      <c r="B757" s="101" t="s">
        <v>16</v>
      </c>
      <c r="C757" s="101">
        <v>891180084</v>
      </c>
      <c r="D757" s="102">
        <v>2</v>
      </c>
      <c r="E757" s="103" t="s">
        <v>2114</v>
      </c>
      <c r="F757" s="104">
        <v>860509265</v>
      </c>
      <c r="G757" s="104">
        <v>1</v>
      </c>
      <c r="H757" s="100" t="s">
        <v>2115</v>
      </c>
      <c r="I757" s="105" t="s">
        <v>2116</v>
      </c>
      <c r="J757" s="106">
        <v>41983</v>
      </c>
      <c r="K757" s="110">
        <v>432000</v>
      </c>
      <c r="L757" s="108" t="s">
        <v>1595</v>
      </c>
      <c r="M757" s="108" t="s">
        <v>1596</v>
      </c>
      <c r="N757" s="108" t="s">
        <v>1597</v>
      </c>
      <c r="O757" s="109" t="s">
        <v>23</v>
      </c>
      <c r="P757" s="101" t="s">
        <v>24</v>
      </c>
      <c r="Q757" s="101" t="s">
        <v>1598</v>
      </c>
      <c r="R757" s="307">
        <v>184</v>
      </c>
    </row>
    <row r="758" spans="1:19" ht="157.5" x14ac:dyDescent="0.2">
      <c r="A758" s="109">
        <v>757</v>
      </c>
      <c r="B758" s="101" t="s">
        <v>16</v>
      </c>
      <c r="C758" s="101">
        <v>891180084</v>
      </c>
      <c r="D758" s="102">
        <v>2</v>
      </c>
      <c r="E758" s="103" t="s">
        <v>2117</v>
      </c>
      <c r="F758" s="104">
        <v>7710750</v>
      </c>
      <c r="G758" s="104">
        <v>8</v>
      </c>
      <c r="H758" s="100" t="s">
        <v>2118</v>
      </c>
      <c r="I758" s="105" t="s">
        <v>2119</v>
      </c>
      <c r="J758" s="106">
        <v>41983</v>
      </c>
      <c r="K758" s="110">
        <v>1000000</v>
      </c>
      <c r="L758" s="108" t="s">
        <v>1617</v>
      </c>
      <c r="M758" s="108" t="s">
        <v>1596</v>
      </c>
      <c r="N758" s="108" t="s">
        <v>1597</v>
      </c>
      <c r="O758" s="109" t="s">
        <v>23</v>
      </c>
      <c r="P758" s="101" t="s">
        <v>24</v>
      </c>
      <c r="Q758" s="101" t="s">
        <v>1598</v>
      </c>
      <c r="R758" s="307">
        <v>185</v>
      </c>
    </row>
    <row r="759" spans="1:19" ht="78.75" x14ac:dyDescent="0.2">
      <c r="A759" s="109">
        <v>758</v>
      </c>
      <c r="B759" s="101" t="s">
        <v>16</v>
      </c>
      <c r="C759" s="101">
        <v>891180084</v>
      </c>
      <c r="D759" s="102">
        <v>2</v>
      </c>
      <c r="E759" s="103" t="s">
        <v>2120</v>
      </c>
      <c r="F759" s="104">
        <v>12116639</v>
      </c>
      <c r="G759" s="104">
        <v>9</v>
      </c>
      <c r="H759" s="100" t="s">
        <v>2121</v>
      </c>
      <c r="I759" s="105" t="s">
        <v>2122</v>
      </c>
      <c r="J759" s="106">
        <v>41983</v>
      </c>
      <c r="K759" s="110">
        <v>25000000</v>
      </c>
      <c r="L759" s="108" t="s">
        <v>1934</v>
      </c>
      <c r="M759" s="108" t="s">
        <v>1596</v>
      </c>
      <c r="N759" s="108" t="s">
        <v>1606</v>
      </c>
      <c r="O759" s="109" t="s">
        <v>23</v>
      </c>
      <c r="P759" s="101" t="s">
        <v>24</v>
      </c>
      <c r="Q759" s="101" t="s">
        <v>1118</v>
      </c>
      <c r="R759" s="307">
        <v>186</v>
      </c>
    </row>
    <row r="760" spans="1:19" ht="67.5" x14ac:dyDescent="0.2">
      <c r="A760" s="109">
        <v>759</v>
      </c>
      <c r="B760" s="101" t="s">
        <v>16</v>
      </c>
      <c r="C760" s="101">
        <v>891180084</v>
      </c>
      <c r="D760" s="102">
        <v>2</v>
      </c>
      <c r="E760" s="103" t="s">
        <v>2005</v>
      </c>
      <c r="F760" s="104">
        <v>12122960</v>
      </c>
      <c r="G760" s="104">
        <v>3</v>
      </c>
      <c r="H760" s="100" t="s">
        <v>2123</v>
      </c>
      <c r="I760" s="105" t="s">
        <v>2124</v>
      </c>
      <c r="J760" s="106">
        <v>41985</v>
      </c>
      <c r="K760" s="110">
        <v>5180000</v>
      </c>
      <c r="L760" s="108" t="s">
        <v>1605</v>
      </c>
      <c r="M760" s="108" t="s">
        <v>1596</v>
      </c>
      <c r="N760" s="108" t="s">
        <v>1606</v>
      </c>
      <c r="O760" s="109" t="s">
        <v>23</v>
      </c>
      <c r="P760" s="101" t="s">
        <v>24</v>
      </c>
      <c r="Q760" s="101" t="s">
        <v>119</v>
      </c>
      <c r="R760" s="307">
        <v>187</v>
      </c>
    </row>
    <row r="761" spans="1:19" ht="101.25" x14ac:dyDescent="0.2">
      <c r="A761" s="109">
        <v>760</v>
      </c>
      <c r="B761" s="101" t="s">
        <v>16</v>
      </c>
      <c r="C761" s="101">
        <v>891180084</v>
      </c>
      <c r="D761" s="102">
        <v>2</v>
      </c>
      <c r="E761" s="103" t="s">
        <v>2125</v>
      </c>
      <c r="F761" s="104">
        <v>900271840</v>
      </c>
      <c r="G761" s="104">
        <v>7</v>
      </c>
      <c r="H761" s="100" t="s">
        <v>2126</v>
      </c>
      <c r="I761" s="105" t="s">
        <v>2127</v>
      </c>
      <c r="J761" s="106">
        <v>41985</v>
      </c>
      <c r="K761" s="110">
        <v>29514344</v>
      </c>
      <c r="L761" s="108" t="s">
        <v>1605</v>
      </c>
      <c r="M761" s="108" t="s">
        <v>1596</v>
      </c>
      <c r="N761" s="108" t="s">
        <v>1606</v>
      </c>
      <c r="O761" s="109" t="s">
        <v>23</v>
      </c>
      <c r="P761" s="101" t="s">
        <v>24</v>
      </c>
      <c r="Q761" s="101" t="s">
        <v>119</v>
      </c>
      <c r="R761" s="307">
        <v>188</v>
      </c>
    </row>
    <row r="762" spans="1:19" ht="78.75" x14ac:dyDescent="0.2">
      <c r="A762" s="109">
        <v>761</v>
      </c>
      <c r="B762" s="101" t="s">
        <v>16</v>
      </c>
      <c r="C762" s="101">
        <v>891180084</v>
      </c>
      <c r="D762" s="102">
        <v>2</v>
      </c>
      <c r="E762" s="103" t="s">
        <v>2128</v>
      </c>
      <c r="F762" s="104">
        <v>891101158</v>
      </c>
      <c r="G762" s="104">
        <v>1</v>
      </c>
      <c r="H762" s="100" t="s">
        <v>2129</v>
      </c>
      <c r="I762" s="105" t="s">
        <v>2130</v>
      </c>
      <c r="J762" s="106">
        <v>41985</v>
      </c>
      <c r="K762" s="110">
        <v>14499200</v>
      </c>
      <c r="L762" s="108" t="s">
        <v>1605</v>
      </c>
      <c r="M762" s="108" t="s">
        <v>1596</v>
      </c>
      <c r="N762" s="108" t="s">
        <v>1606</v>
      </c>
      <c r="O762" s="109" t="s">
        <v>23</v>
      </c>
      <c r="P762" s="101" t="s">
        <v>24</v>
      </c>
      <c r="Q762" s="101" t="s">
        <v>119</v>
      </c>
      <c r="R762" s="307">
        <v>189</v>
      </c>
    </row>
    <row r="763" spans="1:19" ht="112.5" x14ac:dyDescent="0.2">
      <c r="A763" s="109">
        <v>762</v>
      </c>
      <c r="B763" s="101" t="s">
        <v>16</v>
      </c>
      <c r="C763" s="101">
        <v>891180084</v>
      </c>
      <c r="D763" s="102">
        <v>2</v>
      </c>
      <c r="E763" s="103" t="s">
        <v>2131</v>
      </c>
      <c r="F763" s="104">
        <v>14225900</v>
      </c>
      <c r="G763" s="104">
        <v>1</v>
      </c>
      <c r="H763" s="100" t="s">
        <v>2132</v>
      </c>
      <c r="I763" s="105" t="s">
        <v>2133</v>
      </c>
      <c r="J763" s="106">
        <v>41985</v>
      </c>
      <c r="K763" s="110">
        <v>5000000</v>
      </c>
      <c r="L763" s="108" t="s">
        <v>1617</v>
      </c>
      <c r="M763" s="108" t="s">
        <v>1596</v>
      </c>
      <c r="N763" s="108" t="s">
        <v>1597</v>
      </c>
      <c r="O763" s="109" t="s">
        <v>23</v>
      </c>
      <c r="P763" s="101" t="s">
        <v>24</v>
      </c>
      <c r="Q763" s="101" t="s">
        <v>1598</v>
      </c>
      <c r="R763" s="307">
        <v>190</v>
      </c>
    </row>
    <row r="764" spans="1:19" ht="90" x14ac:dyDescent="0.2">
      <c r="A764" s="109">
        <v>763</v>
      </c>
      <c r="B764" s="101" t="s">
        <v>16</v>
      </c>
      <c r="C764" s="101">
        <v>891180084</v>
      </c>
      <c r="D764" s="102">
        <v>2</v>
      </c>
      <c r="E764" s="103" t="s">
        <v>130</v>
      </c>
      <c r="F764" s="104">
        <v>7694101</v>
      </c>
      <c r="G764" s="104">
        <v>9</v>
      </c>
      <c r="H764" s="100" t="s">
        <v>2134</v>
      </c>
      <c r="I764" s="105" t="s">
        <v>2135</v>
      </c>
      <c r="J764" s="106">
        <v>41988</v>
      </c>
      <c r="K764" s="110">
        <v>2085680</v>
      </c>
      <c r="L764" s="108" t="s">
        <v>1605</v>
      </c>
      <c r="M764" s="108" t="s">
        <v>1596</v>
      </c>
      <c r="N764" s="108" t="s">
        <v>1606</v>
      </c>
      <c r="O764" s="109" t="s">
        <v>23</v>
      </c>
      <c r="P764" s="101" t="s">
        <v>24</v>
      </c>
      <c r="Q764" s="101" t="s">
        <v>119</v>
      </c>
      <c r="R764" s="307">
        <v>191</v>
      </c>
    </row>
    <row r="765" spans="1:19" ht="101.25" x14ac:dyDescent="0.2">
      <c r="A765" s="109">
        <v>764</v>
      </c>
      <c r="B765" s="101" t="s">
        <v>16</v>
      </c>
      <c r="C765" s="101">
        <v>891180084</v>
      </c>
      <c r="D765" s="102">
        <v>2</v>
      </c>
      <c r="E765" s="103" t="s">
        <v>1167</v>
      </c>
      <c r="F765" s="104">
        <v>800058607</v>
      </c>
      <c r="G765" s="104">
        <v>2</v>
      </c>
      <c r="H765" s="100" t="s">
        <v>2136</v>
      </c>
      <c r="I765" s="105" t="s">
        <v>2137</v>
      </c>
      <c r="J765" s="106">
        <v>41989</v>
      </c>
      <c r="K765" s="110">
        <v>2888400</v>
      </c>
      <c r="L765" s="108" t="s">
        <v>1605</v>
      </c>
      <c r="M765" s="108" t="s">
        <v>1596</v>
      </c>
      <c r="N765" s="108" t="s">
        <v>1606</v>
      </c>
      <c r="O765" s="109" t="s">
        <v>23</v>
      </c>
      <c r="P765" s="101" t="s">
        <v>24</v>
      </c>
      <c r="Q765" s="101" t="s">
        <v>119</v>
      </c>
      <c r="R765" s="307">
        <v>192</v>
      </c>
      <c r="S765" s="311">
        <f>SUM(K574:K765)</f>
        <v>2541066649</v>
      </c>
    </row>
    <row r="766" spans="1:19" ht="112.5" x14ac:dyDescent="0.2">
      <c r="A766" s="109">
        <v>765</v>
      </c>
      <c r="B766" s="109" t="s">
        <v>16</v>
      </c>
      <c r="C766" s="109">
        <v>891180084</v>
      </c>
      <c r="D766" s="109">
        <v>2</v>
      </c>
      <c r="E766" s="355" t="s">
        <v>2138</v>
      </c>
      <c r="F766" s="100">
        <v>79780193</v>
      </c>
      <c r="G766" s="356">
        <v>6</v>
      </c>
      <c r="H766" s="116" t="s">
        <v>2139</v>
      </c>
      <c r="I766" s="357" t="s">
        <v>2140</v>
      </c>
      <c r="J766" s="358">
        <v>41663</v>
      </c>
      <c r="K766" s="163">
        <v>2153220</v>
      </c>
      <c r="L766" s="359" t="s">
        <v>2141</v>
      </c>
      <c r="M766" s="109" t="s">
        <v>21</v>
      </c>
      <c r="N766" s="355" t="s">
        <v>1314</v>
      </c>
      <c r="O766" s="109" t="s">
        <v>23</v>
      </c>
      <c r="P766" s="109" t="s">
        <v>24</v>
      </c>
      <c r="Q766" s="101"/>
      <c r="R766" s="307">
        <v>1</v>
      </c>
    </row>
    <row r="767" spans="1:19" ht="157.5" x14ac:dyDescent="0.2">
      <c r="A767" s="109">
        <v>766</v>
      </c>
      <c r="B767" s="109" t="s">
        <v>16</v>
      </c>
      <c r="C767" s="109">
        <v>891180084</v>
      </c>
      <c r="D767" s="109">
        <v>2</v>
      </c>
      <c r="E767" s="355" t="s">
        <v>2142</v>
      </c>
      <c r="F767" s="109">
        <v>12126928</v>
      </c>
      <c r="G767" s="356">
        <v>5</v>
      </c>
      <c r="H767" s="117" t="s">
        <v>2143</v>
      </c>
      <c r="I767" s="360" t="s">
        <v>5767</v>
      </c>
      <c r="J767" s="358">
        <v>41663</v>
      </c>
      <c r="K767" s="163">
        <v>2153220</v>
      </c>
      <c r="L767" s="359" t="s">
        <v>2141</v>
      </c>
      <c r="M767" s="109" t="s">
        <v>21</v>
      </c>
      <c r="N767" s="355" t="s">
        <v>1314</v>
      </c>
      <c r="O767" s="109" t="s">
        <v>23</v>
      </c>
      <c r="P767" s="109" t="s">
        <v>24</v>
      </c>
      <c r="Q767" s="101"/>
      <c r="R767" s="307">
        <v>2</v>
      </c>
    </row>
    <row r="768" spans="1:19" ht="168.75" x14ac:dyDescent="0.2">
      <c r="A768" s="109">
        <v>767</v>
      </c>
      <c r="B768" s="109" t="s">
        <v>16</v>
      </c>
      <c r="C768" s="109">
        <v>891180084</v>
      </c>
      <c r="D768" s="109">
        <v>2</v>
      </c>
      <c r="E768" s="109" t="s">
        <v>2144</v>
      </c>
      <c r="F768" s="109">
        <v>14203835</v>
      </c>
      <c r="G768" s="356">
        <v>6</v>
      </c>
      <c r="H768" s="118" t="s">
        <v>2145</v>
      </c>
      <c r="I768" s="357" t="s">
        <v>2146</v>
      </c>
      <c r="J768" s="358">
        <v>41663</v>
      </c>
      <c r="K768" s="163">
        <v>3445152</v>
      </c>
      <c r="L768" s="359" t="s">
        <v>2141</v>
      </c>
      <c r="M768" s="109" t="s">
        <v>21</v>
      </c>
      <c r="N768" s="355" t="s">
        <v>1314</v>
      </c>
      <c r="O768" s="109" t="s">
        <v>23</v>
      </c>
      <c r="P768" s="109" t="s">
        <v>24</v>
      </c>
      <c r="Q768" s="101"/>
      <c r="R768" s="307">
        <v>3</v>
      </c>
    </row>
    <row r="769" spans="1:18" ht="157.5" x14ac:dyDescent="0.2">
      <c r="A769" s="109">
        <v>768</v>
      </c>
      <c r="B769" s="109" t="s">
        <v>16</v>
      </c>
      <c r="C769" s="109">
        <v>891180084</v>
      </c>
      <c r="D769" s="109">
        <v>2</v>
      </c>
      <c r="E769" s="355" t="s">
        <v>2142</v>
      </c>
      <c r="F769" s="109">
        <v>12126928</v>
      </c>
      <c r="G769" s="356">
        <v>5</v>
      </c>
      <c r="H769" s="118" t="s">
        <v>2147</v>
      </c>
      <c r="I769" s="360" t="s">
        <v>2148</v>
      </c>
      <c r="J769" s="358">
        <v>41663</v>
      </c>
      <c r="K769" s="163">
        <v>2562504</v>
      </c>
      <c r="L769" s="359" t="s">
        <v>2141</v>
      </c>
      <c r="M769" s="109" t="s">
        <v>21</v>
      </c>
      <c r="N769" s="355" t="s">
        <v>1314</v>
      </c>
      <c r="O769" s="109" t="s">
        <v>23</v>
      </c>
      <c r="P769" s="109" t="s">
        <v>24</v>
      </c>
      <c r="Q769" s="101"/>
      <c r="R769" s="307">
        <v>4</v>
      </c>
    </row>
    <row r="770" spans="1:18" ht="157.5" x14ac:dyDescent="0.2">
      <c r="A770" s="109">
        <v>769</v>
      </c>
      <c r="B770" s="109" t="s">
        <v>16</v>
      </c>
      <c r="C770" s="109">
        <v>891180084</v>
      </c>
      <c r="D770" s="109">
        <v>2</v>
      </c>
      <c r="E770" s="355" t="s">
        <v>2149</v>
      </c>
      <c r="F770" s="109">
        <v>55157571</v>
      </c>
      <c r="G770" s="356">
        <v>9</v>
      </c>
      <c r="H770" s="118" t="s">
        <v>2150</v>
      </c>
      <c r="I770" s="357" t="s">
        <v>2151</v>
      </c>
      <c r="J770" s="358">
        <v>41663</v>
      </c>
      <c r="K770" s="163">
        <v>2562504</v>
      </c>
      <c r="L770" s="359" t="s">
        <v>2141</v>
      </c>
      <c r="M770" s="109" t="s">
        <v>21</v>
      </c>
      <c r="N770" s="355" t="s">
        <v>1314</v>
      </c>
      <c r="O770" s="109" t="s">
        <v>23</v>
      </c>
      <c r="P770" s="109" t="s">
        <v>24</v>
      </c>
      <c r="Q770" s="101"/>
      <c r="R770" s="307">
        <v>5</v>
      </c>
    </row>
    <row r="771" spans="1:18" ht="157.5" x14ac:dyDescent="0.2">
      <c r="A771" s="109">
        <v>770</v>
      </c>
      <c r="B771" s="109" t="s">
        <v>16</v>
      </c>
      <c r="C771" s="109">
        <v>891180084</v>
      </c>
      <c r="D771" s="109">
        <v>2</v>
      </c>
      <c r="E771" s="355" t="s">
        <v>2152</v>
      </c>
      <c r="F771" s="109">
        <v>25453203</v>
      </c>
      <c r="G771" s="109">
        <v>3</v>
      </c>
      <c r="H771" s="361" t="s">
        <v>2153</v>
      </c>
      <c r="I771" s="362" t="s">
        <v>2154</v>
      </c>
      <c r="J771" s="358">
        <v>41663</v>
      </c>
      <c r="K771" s="163">
        <v>3523443</v>
      </c>
      <c r="L771" s="359" t="s">
        <v>2141</v>
      </c>
      <c r="M771" s="109" t="s">
        <v>21</v>
      </c>
      <c r="N771" s="355" t="s">
        <v>1314</v>
      </c>
      <c r="O771" s="109" t="s">
        <v>23</v>
      </c>
      <c r="P771" s="109" t="s">
        <v>24</v>
      </c>
      <c r="Q771" s="355" t="s">
        <v>2155</v>
      </c>
      <c r="R771" s="307">
        <v>6</v>
      </c>
    </row>
    <row r="772" spans="1:18" ht="90" x14ac:dyDescent="0.2">
      <c r="A772" s="109">
        <v>771</v>
      </c>
      <c r="B772" s="109" t="s">
        <v>16</v>
      </c>
      <c r="C772" s="109">
        <v>891180084</v>
      </c>
      <c r="D772" s="109">
        <v>2</v>
      </c>
      <c r="E772" s="363" t="s">
        <v>2149</v>
      </c>
      <c r="F772" s="364">
        <v>55157571</v>
      </c>
      <c r="G772" s="109">
        <v>9</v>
      </c>
      <c r="H772" s="365" t="s">
        <v>2156</v>
      </c>
      <c r="I772" s="366" t="s">
        <v>2157</v>
      </c>
      <c r="J772" s="358">
        <v>41663</v>
      </c>
      <c r="K772" s="367">
        <v>7250000</v>
      </c>
      <c r="L772" s="359" t="s">
        <v>325</v>
      </c>
      <c r="M772" s="109" t="s">
        <v>21</v>
      </c>
      <c r="N772" s="355" t="s">
        <v>1314</v>
      </c>
      <c r="O772" s="109" t="s">
        <v>23</v>
      </c>
      <c r="P772" s="109" t="s">
        <v>24</v>
      </c>
      <c r="Q772" s="355"/>
      <c r="R772" s="307">
        <v>7</v>
      </c>
    </row>
    <row r="773" spans="1:18" ht="123.75" x14ac:dyDescent="0.2">
      <c r="A773" s="109">
        <v>772</v>
      </c>
      <c r="B773" s="109" t="s">
        <v>16</v>
      </c>
      <c r="C773" s="109">
        <v>891180084</v>
      </c>
      <c r="D773" s="109">
        <v>2</v>
      </c>
      <c r="E773" s="368" t="s">
        <v>2158</v>
      </c>
      <c r="F773" s="117" t="s">
        <v>2159</v>
      </c>
      <c r="G773" s="109">
        <v>7</v>
      </c>
      <c r="H773" s="369" t="s">
        <v>2160</v>
      </c>
      <c r="I773" s="370" t="s">
        <v>2161</v>
      </c>
      <c r="J773" s="358">
        <v>41663</v>
      </c>
      <c r="K773" s="367">
        <v>1500000</v>
      </c>
      <c r="L773" s="359" t="s">
        <v>1118</v>
      </c>
      <c r="M773" s="109" t="s">
        <v>21</v>
      </c>
      <c r="N773" s="355" t="s">
        <v>1314</v>
      </c>
      <c r="O773" s="109" t="s">
        <v>23</v>
      </c>
      <c r="P773" s="109" t="s">
        <v>24</v>
      </c>
      <c r="Q773" s="355"/>
      <c r="R773" s="307">
        <v>8</v>
      </c>
    </row>
    <row r="774" spans="1:18" ht="90" x14ac:dyDescent="0.2">
      <c r="A774" s="109">
        <v>773</v>
      </c>
      <c r="B774" s="109" t="s">
        <v>16</v>
      </c>
      <c r="C774" s="109">
        <v>891180084</v>
      </c>
      <c r="D774" s="109">
        <v>2</v>
      </c>
      <c r="E774" s="355" t="s">
        <v>2162</v>
      </c>
      <c r="F774" s="109" t="s">
        <v>2163</v>
      </c>
      <c r="G774" s="109">
        <v>2</v>
      </c>
      <c r="H774" s="371" t="s">
        <v>2164</v>
      </c>
      <c r="I774" s="119" t="s">
        <v>2165</v>
      </c>
      <c r="J774" s="358">
        <v>41663</v>
      </c>
      <c r="K774" s="120">
        <v>1386780</v>
      </c>
      <c r="L774" s="359" t="s">
        <v>119</v>
      </c>
      <c r="M774" s="109" t="s">
        <v>21</v>
      </c>
      <c r="N774" s="355" t="s">
        <v>1314</v>
      </c>
      <c r="O774" s="109" t="s">
        <v>23</v>
      </c>
      <c r="P774" s="109" t="s">
        <v>24</v>
      </c>
      <c r="Q774" s="355"/>
      <c r="R774" s="307">
        <v>9</v>
      </c>
    </row>
    <row r="775" spans="1:18" ht="112.5" x14ac:dyDescent="0.2">
      <c r="A775" s="109">
        <v>774</v>
      </c>
      <c r="B775" s="109" t="s">
        <v>16</v>
      </c>
      <c r="C775" s="109">
        <v>891180084</v>
      </c>
      <c r="D775" s="109">
        <v>2</v>
      </c>
      <c r="E775" s="355" t="s">
        <v>2166</v>
      </c>
      <c r="F775" s="109" t="s">
        <v>2167</v>
      </c>
      <c r="G775" s="109">
        <v>1</v>
      </c>
      <c r="H775" s="371" t="s">
        <v>2168</v>
      </c>
      <c r="I775" s="362" t="s">
        <v>2169</v>
      </c>
      <c r="J775" s="358">
        <v>41663</v>
      </c>
      <c r="K775" s="163">
        <v>699194</v>
      </c>
      <c r="L775" s="359" t="s">
        <v>119</v>
      </c>
      <c r="M775" s="109" t="s">
        <v>21</v>
      </c>
      <c r="N775" s="355" t="s">
        <v>1314</v>
      </c>
      <c r="O775" s="109" t="s">
        <v>23</v>
      </c>
      <c r="P775" s="109" t="s">
        <v>24</v>
      </c>
      <c r="Q775" s="355"/>
      <c r="R775" s="307">
        <v>10</v>
      </c>
    </row>
    <row r="776" spans="1:18" ht="135" x14ac:dyDescent="0.2">
      <c r="A776" s="109">
        <v>775</v>
      </c>
      <c r="B776" s="109" t="s">
        <v>16</v>
      </c>
      <c r="C776" s="109">
        <v>891180084</v>
      </c>
      <c r="D776" s="109">
        <v>2</v>
      </c>
      <c r="E776" s="355" t="s">
        <v>2170</v>
      </c>
      <c r="F776" s="109" t="s">
        <v>2171</v>
      </c>
      <c r="G776" s="109">
        <v>9</v>
      </c>
      <c r="H776" s="371" t="s">
        <v>2172</v>
      </c>
      <c r="I776" s="362" t="s">
        <v>2173</v>
      </c>
      <c r="J776" s="358">
        <v>41662</v>
      </c>
      <c r="K776" s="163">
        <v>819000</v>
      </c>
      <c r="L776" s="359" t="s">
        <v>1118</v>
      </c>
      <c r="M776" s="109" t="s">
        <v>21</v>
      </c>
      <c r="N776" s="355" t="s">
        <v>1314</v>
      </c>
      <c r="O776" s="109" t="s">
        <v>23</v>
      </c>
      <c r="P776" s="109" t="s">
        <v>24</v>
      </c>
      <c r="Q776" s="355"/>
      <c r="R776" s="307">
        <v>11</v>
      </c>
    </row>
    <row r="777" spans="1:18" ht="123.75" x14ac:dyDescent="0.2">
      <c r="A777" s="109">
        <v>776</v>
      </c>
      <c r="B777" s="109" t="s">
        <v>16</v>
      </c>
      <c r="C777" s="109">
        <v>891180084</v>
      </c>
      <c r="D777" s="109">
        <v>2</v>
      </c>
      <c r="E777" s="355" t="s">
        <v>2174</v>
      </c>
      <c r="F777" s="109" t="s">
        <v>2175</v>
      </c>
      <c r="G777" s="109">
        <v>6</v>
      </c>
      <c r="H777" s="372" t="s">
        <v>2176</v>
      </c>
      <c r="I777" s="362" t="s">
        <v>2177</v>
      </c>
      <c r="J777" s="358">
        <v>41663</v>
      </c>
      <c r="K777" s="163">
        <v>7057341</v>
      </c>
      <c r="L777" s="359" t="s">
        <v>119</v>
      </c>
      <c r="M777" s="109" t="s">
        <v>21</v>
      </c>
      <c r="N777" s="355" t="s">
        <v>1314</v>
      </c>
      <c r="O777" s="109" t="s">
        <v>23</v>
      </c>
      <c r="P777" s="109" t="s">
        <v>24</v>
      </c>
      <c r="Q777" s="355"/>
      <c r="R777" s="307">
        <v>12</v>
      </c>
    </row>
    <row r="778" spans="1:18" ht="112.5" x14ac:dyDescent="0.2">
      <c r="A778" s="109">
        <v>777</v>
      </c>
      <c r="B778" s="109" t="s">
        <v>16</v>
      </c>
      <c r="C778" s="109">
        <v>891180084</v>
      </c>
      <c r="D778" s="109">
        <v>2</v>
      </c>
      <c r="E778" s="355" t="s">
        <v>2178</v>
      </c>
      <c r="F778" s="109" t="s">
        <v>2179</v>
      </c>
      <c r="G778" s="109">
        <v>2</v>
      </c>
      <c r="H778" s="372" t="s">
        <v>2180</v>
      </c>
      <c r="I778" s="373" t="s">
        <v>2181</v>
      </c>
      <c r="J778" s="358">
        <v>41663</v>
      </c>
      <c r="K778" s="163">
        <v>1350000</v>
      </c>
      <c r="L778" s="359" t="s">
        <v>119</v>
      </c>
      <c r="M778" s="109" t="s">
        <v>21</v>
      </c>
      <c r="N778" s="355" t="s">
        <v>1314</v>
      </c>
      <c r="O778" s="109" t="s">
        <v>23</v>
      </c>
      <c r="P778" s="109" t="s">
        <v>24</v>
      </c>
      <c r="Q778" s="101"/>
      <c r="R778" s="307">
        <v>13</v>
      </c>
    </row>
    <row r="779" spans="1:18" ht="112.5" x14ac:dyDescent="0.2">
      <c r="A779" s="109">
        <v>778</v>
      </c>
      <c r="B779" s="109" t="s">
        <v>16</v>
      </c>
      <c r="C779" s="109">
        <v>891180084</v>
      </c>
      <c r="D779" s="109">
        <v>2</v>
      </c>
      <c r="E779" s="373" t="s">
        <v>2182</v>
      </c>
      <c r="F779" s="109">
        <v>36302391</v>
      </c>
      <c r="G779" s="109">
        <v>2</v>
      </c>
      <c r="H779" s="372" t="s">
        <v>2183</v>
      </c>
      <c r="I779" s="373" t="s">
        <v>2184</v>
      </c>
      <c r="J779" s="358">
        <v>41663</v>
      </c>
      <c r="K779" s="163">
        <v>900000</v>
      </c>
      <c r="L779" s="359" t="s">
        <v>1118</v>
      </c>
      <c r="M779" s="109" t="s">
        <v>21</v>
      </c>
      <c r="N779" s="355" t="s">
        <v>1314</v>
      </c>
      <c r="O779" s="109" t="s">
        <v>23</v>
      </c>
      <c r="P779" s="109" t="s">
        <v>24</v>
      </c>
      <c r="Q779" s="101"/>
      <c r="R779" s="307">
        <v>14</v>
      </c>
    </row>
    <row r="780" spans="1:18" ht="112.5" x14ac:dyDescent="0.2">
      <c r="A780" s="109">
        <v>779</v>
      </c>
      <c r="B780" s="109" t="s">
        <v>16</v>
      </c>
      <c r="C780" s="109">
        <v>891180084</v>
      </c>
      <c r="D780" s="109">
        <v>2</v>
      </c>
      <c r="E780" s="355" t="s">
        <v>2158</v>
      </c>
      <c r="F780" s="109" t="s">
        <v>2159</v>
      </c>
      <c r="G780" s="109">
        <v>7</v>
      </c>
      <c r="H780" s="372" t="s">
        <v>2185</v>
      </c>
      <c r="I780" s="373" t="s">
        <v>2186</v>
      </c>
      <c r="J780" s="358">
        <v>41663</v>
      </c>
      <c r="K780" s="163">
        <v>1000000</v>
      </c>
      <c r="L780" s="359" t="s">
        <v>1118</v>
      </c>
      <c r="M780" s="109" t="s">
        <v>21</v>
      </c>
      <c r="N780" s="355" t="s">
        <v>1314</v>
      </c>
      <c r="O780" s="109" t="s">
        <v>23</v>
      </c>
      <c r="P780" s="109" t="s">
        <v>24</v>
      </c>
      <c r="Q780" s="101"/>
      <c r="R780" s="307">
        <v>15</v>
      </c>
    </row>
    <row r="781" spans="1:18" ht="135" x14ac:dyDescent="0.2">
      <c r="A781" s="109">
        <v>780</v>
      </c>
      <c r="B781" s="101" t="s">
        <v>2187</v>
      </c>
      <c r="C781" s="109">
        <v>891180084</v>
      </c>
      <c r="D781" s="109">
        <v>2</v>
      </c>
      <c r="E781" s="355" t="s">
        <v>2188</v>
      </c>
      <c r="F781" s="135">
        <v>76941010</v>
      </c>
      <c r="G781" s="109">
        <v>9</v>
      </c>
      <c r="H781" s="372" t="s">
        <v>2189</v>
      </c>
      <c r="I781" s="373" t="s">
        <v>2190</v>
      </c>
      <c r="J781" s="374">
        <v>41887</v>
      </c>
      <c r="K781" s="375">
        <v>12133200</v>
      </c>
      <c r="L781" s="359" t="s">
        <v>119</v>
      </c>
      <c r="M781" s="109" t="s">
        <v>21</v>
      </c>
      <c r="N781" s="355" t="s">
        <v>1314</v>
      </c>
      <c r="O781" s="109" t="s">
        <v>23</v>
      </c>
      <c r="P781" s="109" t="s">
        <v>24</v>
      </c>
      <c r="Q781" s="101"/>
      <c r="R781" s="307">
        <v>16</v>
      </c>
    </row>
    <row r="782" spans="1:18" ht="135" x14ac:dyDescent="0.2">
      <c r="A782" s="109">
        <v>781</v>
      </c>
      <c r="B782" s="109" t="s">
        <v>2187</v>
      </c>
      <c r="C782" s="109">
        <v>891180084</v>
      </c>
      <c r="D782" s="109">
        <v>2</v>
      </c>
      <c r="E782" s="355" t="s">
        <v>2158</v>
      </c>
      <c r="F782" s="117" t="s">
        <v>2159</v>
      </c>
      <c r="G782" s="109">
        <v>7</v>
      </c>
      <c r="H782" s="371" t="s">
        <v>2191</v>
      </c>
      <c r="I782" s="376" t="s">
        <v>5989</v>
      </c>
      <c r="J782" s="358">
        <v>41864</v>
      </c>
      <c r="K782" s="163">
        <v>3190000</v>
      </c>
      <c r="L782" s="359" t="s">
        <v>1118</v>
      </c>
      <c r="M782" s="109" t="s">
        <v>21</v>
      </c>
      <c r="N782" s="355" t="s">
        <v>1314</v>
      </c>
      <c r="O782" s="109" t="s">
        <v>23</v>
      </c>
      <c r="P782" s="109" t="s">
        <v>24</v>
      </c>
      <c r="Q782" s="355"/>
      <c r="R782" s="307">
        <v>17</v>
      </c>
    </row>
    <row r="783" spans="1:18" ht="123.75" x14ac:dyDescent="0.2">
      <c r="A783" s="109">
        <v>782</v>
      </c>
      <c r="B783" s="109" t="s">
        <v>2187</v>
      </c>
      <c r="C783" s="109">
        <v>891180084</v>
      </c>
      <c r="D783" s="109">
        <v>2</v>
      </c>
      <c r="E783" s="355" t="s">
        <v>2192</v>
      </c>
      <c r="F783" s="109">
        <v>860504354</v>
      </c>
      <c r="G783" s="109">
        <v>6</v>
      </c>
      <c r="H783" s="371" t="s">
        <v>2193</v>
      </c>
      <c r="I783" s="376" t="s">
        <v>5990</v>
      </c>
      <c r="J783" s="358">
        <v>41864</v>
      </c>
      <c r="K783" s="163">
        <v>4998000</v>
      </c>
      <c r="L783" s="359" t="s">
        <v>1118</v>
      </c>
      <c r="M783" s="109" t="s">
        <v>21</v>
      </c>
      <c r="N783" s="355" t="s">
        <v>1314</v>
      </c>
      <c r="O783" s="109" t="s">
        <v>23</v>
      </c>
      <c r="P783" s="109" t="s">
        <v>24</v>
      </c>
      <c r="Q783" s="101"/>
      <c r="R783" s="307">
        <v>18</v>
      </c>
    </row>
    <row r="784" spans="1:18" ht="214.5" thickBot="1" x14ac:dyDescent="0.25">
      <c r="A784" s="109">
        <v>783</v>
      </c>
      <c r="B784" s="377" t="s">
        <v>2187</v>
      </c>
      <c r="C784" s="377">
        <v>891180084</v>
      </c>
      <c r="D784" s="377">
        <v>2</v>
      </c>
      <c r="E784" s="363" t="s">
        <v>2194</v>
      </c>
      <c r="F784" s="377">
        <v>17109394</v>
      </c>
      <c r="G784" s="377">
        <v>9</v>
      </c>
      <c r="H784" s="121" t="s">
        <v>2195</v>
      </c>
      <c r="I784" s="360" t="s">
        <v>5991</v>
      </c>
      <c r="J784" s="378">
        <v>41852</v>
      </c>
      <c r="K784" s="367">
        <v>2583864</v>
      </c>
      <c r="L784" s="379" t="s">
        <v>2141</v>
      </c>
      <c r="M784" s="377" t="s">
        <v>21</v>
      </c>
      <c r="N784" s="363" t="s">
        <v>1314</v>
      </c>
      <c r="O784" s="377" t="s">
        <v>23</v>
      </c>
      <c r="P784" s="377" t="s">
        <v>24</v>
      </c>
      <c r="Q784" s="176"/>
      <c r="R784" s="307">
        <v>19</v>
      </c>
    </row>
    <row r="785" spans="1:18" ht="102" thickBot="1" x14ac:dyDescent="0.25">
      <c r="A785" s="109">
        <v>784</v>
      </c>
      <c r="B785" s="109" t="s">
        <v>16</v>
      </c>
      <c r="C785" s="109">
        <v>891180084</v>
      </c>
      <c r="D785" s="109">
        <v>2</v>
      </c>
      <c r="E785" s="355" t="s">
        <v>2149</v>
      </c>
      <c r="F785" s="109">
        <v>55157571</v>
      </c>
      <c r="G785" s="356">
        <v>9</v>
      </c>
      <c r="H785" s="122" t="s">
        <v>2196</v>
      </c>
      <c r="I785" s="122" t="s">
        <v>2197</v>
      </c>
      <c r="J785" s="123" t="s">
        <v>2198</v>
      </c>
      <c r="K785" s="124">
        <v>1291932</v>
      </c>
      <c r="L785" s="359" t="s">
        <v>2141</v>
      </c>
      <c r="M785" s="109" t="s">
        <v>21</v>
      </c>
      <c r="N785" s="355" t="s">
        <v>1314</v>
      </c>
      <c r="O785" s="109" t="s">
        <v>23</v>
      </c>
      <c r="P785" s="109" t="s">
        <v>24</v>
      </c>
      <c r="Q785" s="101"/>
      <c r="R785" s="307">
        <v>20</v>
      </c>
    </row>
    <row r="786" spans="1:18" ht="102" thickBot="1" x14ac:dyDescent="0.25">
      <c r="A786" s="109">
        <v>785</v>
      </c>
      <c r="B786" s="109" t="s">
        <v>16</v>
      </c>
      <c r="C786" s="109">
        <v>891180084</v>
      </c>
      <c r="D786" s="109">
        <v>2</v>
      </c>
      <c r="E786" s="355" t="s">
        <v>2152</v>
      </c>
      <c r="F786" s="109">
        <v>25453203</v>
      </c>
      <c r="G786" s="109">
        <v>3</v>
      </c>
      <c r="H786" s="122" t="s">
        <v>2199</v>
      </c>
      <c r="I786" s="122" t="s">
        <v>2200</v>
      </c>
      <c r="J786" s="123" t="s">
        <v>2201</v>
      </c>
      <c r="K786" s="124">
        <v>1291932</v>
      </c>
      <c r="L786" s="359" t="s">
        <v>2141</v>
      </c>
      <c r="M786" s="109" t="s">
        <v>21</v>
      </c>
      <c r="N786" s="355" t="s">
        <v>1314</v>
      </c>
      <c r="O786" s="109" t="s">
        <v>23</v>
      </c>
      <c r="P786" s="109" t="s">
        <v>24</v>
      </c>
      <c r="Q786" s="355" t="s">
        <v>2155</v>
      </c>
      <c r="R786" s="307">
        <v>21</v>
      </c>
    </row>
    <row r="787" spans="1:18" ht="90.75" thickBot="1" x14ac:dyDescent="0.25">
      <c r="A787" s="109">
        <v>786</v>
      </c>
      <c r="B787" s="109" t="s">
        <v>16</v>
      </c>
      <c r="C787" s="109">
        <v>891180084</v>
      </c>
      <c r="D787" s="109">
        <v>2</v>
      </c>
      <c r="E787" s="359" t="s">
        <v>2202</v>
      </c>
      <c r="F787" s="125">
        <v>1075598622</v>
      </c>
      <c r="G787" s="109">
        <v>1</v>
      </c>
      <c r="H787" s="122" t="s">
        <v>2203</v>
      </c>
      <c r="I787" s="122" t="s">
        <v>2204</v>
      </c>
      <c r="J787" s="123" t="s">
        <v>2205</v>
      </c>
      <c r="K787" s="126">
        <v>7250000</v>
      </c>
      <c r="L787" s="359" t="s">
        <v>325</v>
      </c>
      <c r="M787" s="109" t="s">
        <v>21</v>
      </c>
      <c r="N787" s="355" t="s">
        <v>1314</v>
      </c>
      <c r="O787" s="109" t="s">
        <v>23</v>
      </c>
      <c r="P787" s="109" t="s">
        <v>24</v>
      </c>
      <c r="Q787" s="101"/>
      <c r="R787" s="307">
        <v>22</v>
      </c>
    </row>
    <row r="788" spans="1:18" ht="102" thickBot="1" x14ac:dyDescent="0.25">
      <c r="A788" s="109">
        <v>787</v>
      </c>
      <c r="B788" s="109" t="s">
        <v>16</v>
      </c>
      <c r="C788" s="109">
        <v>891180084</v>
      </c>
      <c r="D788" s="109">
        <v>2</v>
      </c>
      <c r="E788" s="122" t="s">
        <v>2206</v>
      </c>
      <c r="F788" s="125">
        <v>1075244934</v>
      </c>
      <c r="G788" s="109">
        <v>5</v>
      </c>
      <c r="H788" s="122" t="s">
        <v>2207</v>
      </c>
      <c r="I788" s="122" t="s">
        <v>2208</v>
      </c>
      <c r="J788" s="123" t="s">
        <v>2205</v>
      </c>
      <c r="K788" s="124">
        <v>2000000</v>
      </c>
      <c r="L788" s="359" t="s">
        <v>325</v>
      </c>
      <c r="M788" s="109" t="s">
        <v>21</v>
      </c>
      <c r="N788" s="355" t="s">
        <v>1314</v>
      </c>
      <c r="O788" s="109" t="s">
        <v>23</v>
      </c>
      <c r="P788" s="109" t="s">
        <v>24</v>
      </c>
      <c r="Q788" s="101"/>
      <c r="R788" s="307">
        <v>23</v>
      </c>
    </row>
    <row r="789" spans="1:18" ht="79.5" thickBot="1" x14ac:dyDescent="0.25">
      <c r="A789" s="109">
        <v>788</v>
      </c>
      <c r="B789" s="109" t="s">
        <v>16</v>
      </c>
      <c r="C789" s="109">
        <v>891180084</v>
      </c>
      <c r="D789" s="109">
        <v>2</v>
      </c>
      <c r="E789" s="122" t="s">
        <v>2209</v>
      </c>
      <c r="F789" s="125">
        <v>12109246</v>
      </c>
      <c r="G789" s="109">
        <v>9</v>
      </c>
      <c r="H789" s="122" t="s">
        <v>2210</v>
      </c>
      <c r="I789" s="122" t="s">
        <v>2211</v>
      </c>
      <c r="J789" s="123" t="s">
        <v>2212</v>
      </c>
      <c r="K789" s="124">
        <v>2186672</v>
      </c>
      <c r="L789" s="359" t="s">
        <v>1118</v>
      </c>
      <c r="M789" s="109" t="s">
        <v>21</v>
      </c>
      <c r="N789" s="355" t="s">
        <v>1314</v>
      </c>
      <c r="O789" s="109" t="s">
        <v>23</v>
      </c>
      <c r="P789" s="109" t="s">
        <v>24</v>
      </c>
      <c r="Q789" s="101"/>
      <c r="R789" s="307">
        <v>24</v>
      </c>
    </row>
    <row r="790" spans="1:18" ht="135.75" thickBot="1" x14ac:dyDescent="0.25">
      <c r="A790" s="109">
        <v>789</v>
      </c>
      <c r="B790" s="109" t="s">
        <v>2187</v>
      </c>
      <c r="C790" s="109">
        <v>891180084</v>
      </c>
      <c r="D790" s="109">
        <v>2</v>
      </c>
      <c r="E790" s="122" t="s">
        <v>130</v>
      </c>
      <c r="F790" s="125">
        <v>7694101</v>
      </c>
      <c r="G790" s="109">
        <v>9</v>
      </c>
      <c r="H790" s="122" t="s">
        <v>2213</v>
      </c>
      <c r="I790" s="122" t="s">
        <v>2214</v>
      </c>
      <c r="J790" s="123" t="s">
        <v>2198</v>
      </c>
      <c r="K790" s="124">
        <v>12133200</v>
      </c>
      <c r="L790" s="359" t="s">
        <v>119</v>
      </c>
      <c r="M790" s="109" t="s">
        <v>21</v>
      </c>
      <c r="N790" s="355" t="s">
        <v>1314</v>
      </c>
      <c r="O790" s="109" t="s">
        <v>23</v>
      </c>
      <c r="P790" s="109" t="s">
        <v>24</v>
      </c>
      <c r="Q790" s="355"/>
      <c r="R790" s="307">
        <v>25</v>
      </c>
    </row>
    <row r="791" spans="1:18" ht="180" x14ac:dyDescent="0.2">
      <c r="A791" s="109">
        <v>790</v>
      </c>
      <c r="B791" s="355" t="s">
        <v>16</v>
      </c>
      <c r="C791" s="109">
        <v>891180084</v>
      </c>
      <c r="D791" s="109">
        <v>2</v>
      </c>
      <c r="E791" s="355" t="s">
        <v>2215</v>
      </c>
      <c r="F791" s="100">
        <v>327114</v>
      </c>
      <c r="G791" s="356">
        <v>6</v>
      </c>
      <c r="H791" s="116" t="s">
        <v>2216</v>
      </c>
      <c r="I791" s="373" t="s">
        <v>5992</v>
      </c>
      <c r="J791" s="358">
        <v>41932</v>
      </c>
      <c r="K791" s="163">
        <v>3875796</v>
      </c>
      <c r="L791" s="359" t="s">
        <v>2141</v>
      </c>
      <c r="M791" s="109" t="s">
        <v>21</v>
      </c>
      <c r="N791" s="355" t="s">
        <v>1314</v>
      </c>
      <c r="O791" s="109" t="s">
        <v>23</v>
      </c>
      <c r="P791" s="109" t="s">
        <v>24</v>
      </c>
      <c r="Q791" s="355"/>
      <c r="R791" s="307">
        <v>26</v>
      </c>
    </row>
    <row r="792" spans="1:18" ht="101.25" x14ac:dyDescent="0.2">
      <c r="A792" s="109">
        <v>791</v>
      </c>
      <c r="B792" s="355" t="s">
        <v>16</v>
      </c>
      <c r="C792" s="109">
        <v>891180084</v>
      </c>
      <c r="D792" s="109">
        <v>2</v>
      </c>
      <c r="E792" s="355" t="s">
        <v>2217</v>
      </c>
      <c r="F792" s="109">
        <v>2909539</v>
      </c>
      <c r="G792" s="356">
        <v>8</v>
      </c>
      <c r="H792" s="118" t="s">
        <v>2218</v>
      </c>
      <c r="I792" s="373" t="s">
        <v>2219</v>
      </c>
      <c r="J792" s="358">
        <v>41894</v>
      </c>
      <c r="K792" s="163">
        <v>3875796</v>
      </c>
      <c r="L792" s="359" t="s">
        <v>2141</v>
      </c>
      <c r="M792" s="109" t="s">
        <v>21</v>
      </c>
      <c r="N792" s="355" t="s">
        <v>1314</v>
      </c>
      <c r="O792" s="109" t="s">
        <v>23</v>
      </c>
      <c r="P792" s="109" t="s">
        <v>24</v>
      </c>
      <c r="Q792" s="355"/>
      <c r="R792" s="307">
        <v>27</v>
      </c>
    </row>
    <row r="793" spans="1:18" ht="191.25" x14ac:dyDescent="0.2">
      <c r="A793" s="109">
        <v>792</v>
      </c>
      <c r="B793" s="355" t="s">
        <v>16</v>
      </c>
      <c r="C793" s="109">
        <v>891180084</v>
      </c>
      <c r="D793" s="109">
        <v>2</v>
      </c>
      <c r="E793" s="355" t="s">
        <v>2220</v>
      </c>
      <c r="F793" s="109">
        <v>12126928</v>
      </c>
      <c r="G793" s="356">
        <v>5</v>
      </c>
      <c r="H793" s="118" t="s">
        <v>2221</v>
      </c>
      <c r="I793" s="373" t="s">
        <v>2222</v>
      </c>
      <c r="J793" s="358">
        <v>41963</v>
      </c>
      <c r="K793" s="163">
        <v>3014508</v>
      </c>
      <c r="L793" s="359" t="s">
        <v>2141</v>
      </c>
      <c r="M793" s="109" t="s">
        <v>21</v>
      </c>
      <c r="N793" s="355" t="s">
        <v>1314</v>
      </c>
      <c r="O793" s="109" t="s">
        <v>23</v>
      </c>
      <c r="P793" s="109" t="s">
        <v>24</v>
      </c>
      <c r="Q793" s="355"/>
      <c r="R793" s="307">
        <v>28</v>
      </c>
    </row>
    <row r="794" spans="1:18" ht="303.75" x14ac:dyDescent="0.2">
      <c r="A794" s="109">
        <v>793</v>
      </c>
      <c r="B794" s="355" t="s">
        <v>16</v>
      </c>
      <c r="C794" s="109">
        <v>891180084</v>
      </c>
      <c r="D794" s="109">
        <v>2</v>
      </c>
      <c r="E794" s="355" t="s">
        <v>2223</v>
      </c>
      <c r="F794" s="109">
        <v>55163172</v>
      </c>
      <c r="G794" s="356">
        <v>8</v>
      </c>
      <c r="H794" s="118" t="s">
        <v>2224</v>
      </c>
      <c r="I794" s="360" t="s">
        <v>5993</v>
      </c>
      <c r="J794" s="358">
        <v>41963</v>
      </c>
      <c r="K794" s="163">
        <v>1184271</v>
      </c>
      <c r="L794" s="359" t="s">
        <v>2141</v>
      </c>
      <c r="M794" s="109" t="s">
        <v>21</v>
      </c>
      <c r="N794" s="355" t="s">
        <v>1314</v>
      </c>
      <c r="O794" s="109" t="s">
        <v>23</v>
      </c>
      <c r="P794" s="109" t="s">
        <v>24</v>
      </c>
      <c r="Q794" s="355"/>
      <c r="R794" s="307">
        <v>29</v>
      </c>
    </row>
    <row r="795" spans="1:18" ht="202.5" x14ac:dyDescent="0.2">
      <c r="A795" s="109">
        <v>794</v>
      </c>
      <c r="B795" s="355" t="s">
        <v>16</v>
      </c>
      <c r="C795" s="109">
        <v>891180084</v>
      </c>
      <c r="D795" s="109">
        <v>2</v>
      </c>
      <c r="E795" s="355" t="s">
        <v>2152</v>
      </c>
      <c r="F795" s="109">
        <v>25453203</v>
      </c>
      <c r="G795" s="356">
        <v>3</v>
      </c>
      <c r="H795" s="118" t="s">
        <v>2225</v>
      </c>
      <c r="I795" s="373" t="s">
        <v>5994</v>
      </c>
      <c r="J795" s="358">
        <v>41913</v>
      </c>
      <c r="K795" s="163">
        <v>2583864</v>
      </c>
      <c r="L795" s="359" t="s">
        <v>2141</v>
      </c>
      <c r="M795" s="109" t="s">
        <v>21</v>
      </c>
      <c r="N795" s="355" t="s">
        <v>1314</v>
      </c>
      <c r="O795" s="109" t="s">
        <v>23</v>
      </c>
      <c r="P795" s="109" t="s">
        <v>24</v>
      </c>
      <c r="Q795" s="355"/>
      <c r="R795" s="307">
        <v>30</v>
      </c>
    </row>
    <row r="796" spans="1:18" ht="168.75" x14ac:dyDescent="0.2">
      <c r="A796" s="109">
        <v>795</v>
      </c>
      <c r="B796" s="355" t="s">
        <v>16</v>
      </c>
      <c r="C796" s="109">
        <v>891180084</v>
      </c>
      <c r="D796" s="109">
        <v>2</v>
      </c>
      <c r="E796" s="380" t="s">
        <v>2226</v>
      </c>
      <c r="F796" s="109">
        <v>12227788</v>
      </c>
      <c r="G796" s="356">
        <v>4</v>
      </c>
      <c r="H796" s="118" t="s">
        <v>2227</v>
      </c>
      <c r="I796" s="373" t="s">
        <v>5995</v>
      </c>
      <c r="J796" s="358">
        <v>41933</v>
      </c>
      <c r="K796" s="163">
        <v>861288</v>
      </c>
      <c r="L796" s="359" t="s">
        <v>2141</v>
      </c>
      <c r="M796" s="109" t="s">
        <v>21</v>
      </c>
      <c r="N796" s="355" t="s">
        <v>1314</v>
      </c>
      <c r="O796" s="109" t="s">
        <v>23</v>
      </c>
      <c r="P796" s="109" t="s">
        <v>24</v>
      </c>
      <c r="Q796" s="355"/>
      <c r="R796" s="307">
        <v>31</v>
      </c>
    </row>
    <row r="797" spans="1:18" ht="180" x14ac:dyDescent="0.2">
      <c r="A797" s="109">
        <v>796</v>
      </c>
      <c r="B797" s="355" t="s">
        <v>16</v>
      </c>
      <c r="C797" s="109">
        <v>891180084</v>
      </c>
      <c r="D797" s="109">
        <v>2</v>
      </c>
      <c r="E797" s="381" t="s">
        <v>2149</v>
      </c>
      <c r="F797" s="109">
        <v>55157571</v>
      </c>
      <c r="G797" s="356">
        <v>9</v>
      </c>
      <c r="H797" s="127" t="s">
        <v>2228</v>
      </c>
      <c r="I797" s="373" t="s">
        <v>5996</v>
      </c>
      <c r="J797" s="358">
        <v>41954</v>
      </c>
      <c r="K797" s="163">
        <v>3660474</v>
      </c>
      <c r="L797" s="359" t="s">
        <v>2141</v>
      </c>
      <c r="M797" s="109" t="s">
        <v>21</v>
      </c>
      <c r="N797" s="355" t="s">
        <v>1314</v>
      </c>
      <c r="O797" s="109" t="s">
        <v>23</v>
      </c>
      <c r="P797" s="109" t="s">
        <v>24</v>
      </c>
      <c r="Q797" s="355"/>
      <c r="R797" s="307">
        <v>32</v>
      </c>
    </row>
    <row r="798" spans="1:18" ht="180" x14ac:dyDescent="0.2">
      <c r="A798" s="109">
        <v>797</v>
      </c>
      <c r="B798" s="355" t="s">
        <v>16</v>
      </c>
      <c r="C798" s="109">
        <v>891180084</v>
      </c>
      <c r="D798" s="109">
        <v>2</v>
      </c>
      <c r="E798" s="381" t="s">
        <v>5997</v>
      </c>
      <c r="F798" s="160">
        <v>12126928</v>
      </c>
      <c r="G798" s="109">
        <v>5</v>
      </c>
      <c r="H798" s="127" t="s">
        <v>2229</v>
      </c>
      <c r="I798" s="373" t="s">
        <v>5998</v>
      </c>
      <c r="J798" s="358">
        <v>41913</v>
      </c>
      <c r="K798" s="163">
        <v>1291932</v>
      </c>
      <c r="L798" s="359" t="s">
        <v>2141</v>
      </c>
      <c r="M798" s="109" t="s">
        <v>21</v>
      </c>
      <c r="N798" s="355" t="s">
        <v>1314</v>
      </c>
      <c r="O798" s="109" t="s">
        <v>23</v>
      </c>
      <c r="P798" s="109" t="s">
        <v>24</v>
      </c>
      <c r="Q798" s="355"/>
      <c r="R798" s="307">
        <v>33</v>
      </c>
    </row>
    <row r="799" spans="1:18" ht="180" x14ac:dyDescent="0.2">
      <c r="A799" s="109">
        <v>798</v>
      </c>
      <c r="B799" s="109" t="s">
        <v>16</v>
      </c>
      <c r="C799" s="109">
        <v>891180084</v>
      </c>
      <c r="D799" s="109">
        <v>2</v>
      </c>
      <c r="E799" s="381" t="s">
        <v>2230</v>
      </c>
      <c r="F799" s="382">
        <v>17109394</v>
      </c>
      <c r="G799" s="109">
        <v>9</v>
      </c>
      <c r="H799" s="383" t="s">
        <v>2231</v>
      </c>
      <c r="I799" s="373" t="s">
        <v>5999</v>
      </c>
      <c r="J799" s="358">
        <v>41932</v>
      </c>
      <c r="K799" s="367">
        <v>3222432</v>
      </c>
      <c r="L799" s="359" t="s">
        <v>2141</v>
      </c>
      <c r="M799" s="109" t="s">
        <v>21</v>
      </c>
      <c r="N799" s="355" t="s">
        <v>1314</v>
      </c>
      <c r="O799" s="109" t="s">
        <v>23</v>
      </c>
      <c r="P799" s="109" t="s">
        <v>24</v>
      </c>
      <c r="Q799" s="355"/>
      <c r="R799" s="307">
        <v>34</v>
      </c>
    </row>
    <row r="800" spans="1:18" ht="180" x14ac:dyDescent="0.2">
      <c r="A800" s="109">
        <v>799</v>
      </c>
      <c r="B800" s="109" t="s">
        <v>16</v>
      </c>
      <c r="C800" s="377">
        <v>891180084</v>
      </c>
      <c r="D800" s="377">
        <v>2</v>
      </c>
      <c r="E800" s="384" t="s">
        <v>2232</v>
      </c>
      <c r="F800" s="128">
        <v>19164189</v>
      </c>
      <c r="G800" s="377">
        <v>6</v>
      </c>
      <c r="H800" s="385" t="s">
        <v>2233</v>
      </c>
      <c r="I800" s="373" t="s">
        <v>6000</v>
      </c>
      <c r="J800" s="358">
        <v>41932</v>
      </c>
      <c r="K800" s="367">
        <v>861288</v>
      </c>
      <c r="L800" s="359" t="s">
        <v>2141</v>
      </c>
      <c r="M800" s="109" t="s">
        <v>21</v>
      </c>
      <c r="N800" s="355" t="s">
        <v>1314</v>
      </c>
      <c r="O800" s="109" t="s">
        <v>23</v>
      </c>
      <c r="P800" s="109" t="s">
        <v>24</v>
      </c>
      <c r="Q800" s="355"/>
      <c r="R800" s="307">
        <v>35</v>
      </c>
    </row>
    <row r="801" spans="1:19" ht="135" x14ac:dyDescent="0.2">
      <c r="A801" s="109">
        <v>800</v>
      </c>
      <c r="B801" s="109" t="s">
        <v>16</v>
      </c>
      <c r="C801" s="109">
        <v>891180084</v>
      </c>
      <c r="D801" s="109">
        <v>2</v>
      </c>
      <c r="E801" s="386" t="s">
        <v>2234</v>
      </c>
      <c r="F801" s="101">
        <v>17649688</v>
      </c>
      <c r="G801" s="109">
        <v>5</v>
      </c>
      <c r="H801" s="355" t="s">
        <v>2235</v>
      </c>
      <c r="I801" s="373" t="s">
        <v>6001</v>
      </c>
      <c r="J801" s="358">
        <v>41914</v>
      </c>
      <c r="K801" s="120">
        <v>300000</v>
      </c>
      <c r="L801" s="359" t="s">
        <v>1118</v>
      </c>
      <c r="M801" s="109" t="s">
        <v>21</v>
      </c>
      <c r="N801" s="355" t="s">
        <v>1314</v>
      </c>
      <c r="O801" s="109" t="s">
        <v>23</v>
      </c>
      <c r="P801" s="109" t="s">
        <v>24</v>
      </c>
      <c r="Q801" s="355"/>
      <c r="R801" s="307">
        <v>36</v>
      </c>
    </row>
    <row r="802" spans="1:19" ht="157.5" x14ac:dyDescent="0.2">
      <c r="A802" s="109">
        <v>801</v>
      </c>
      <c r="B802" s="109" t="s">
        <v>16</v>
      </c>
      <c r="C802" s="387">
        <v>891180084</v>
      </c>
      <c r="D802" s="387">
        <v>2</v>
      </c>
      <c r="E802" s="388" t="s">
        <v>2236</v>
      </c>
      <c r="F802" s="387">
        <v>12127303</v>
      </c>
      <c r="G802" s="387">
        <v>7</v>
      </c>
      <c r="H802" s="355" t="s">
        <v>2237</v>
      </c>
      <c r="I802" s="383" t="s">
        <v>2238</v>
      </c>
      <c r="J802" s="358">
        <v>41864</v>
      </c>
      <c r="K802" s="163">
        <v>3190000</v>
      </c>
      <c r="L802" s="359" t="s">
        <v>1118</v>
      </c>
      <c r="M802" s="109" t="s">
        <v>21</v>
      </c>
      <c r="N802" s="355" t="s">
        <v>1314</v>
      </c>
      <c r="O802" s="109" t="s">
        <v>23</v>
      </c>
      <c r="P802" s="109" t="s">
        <v>24</v>
      </c>
      <c r="Q802" s="355"/>
      <c r="R802" s="307">
        <v>37</v>
      </c>
    </row>
    <row r="803" spans="1:19" ht="146.25" x14ac:dyDescent="0.2">
      <c r="A803" s="109">
        <v>802</v>
      </c>
      <c r="B803" s="109" t="s">
        <v>16</v>
      </c>
      <c r="C803" s="109">
        <v>891180084</v>
      </c>
      <c r="D803" s="109">
        <v>2</v>
      </c>
      <c r="E803" s="355" t="s">
        <v>2239</v>
      </c>
      <c r="F803" s="109">
        <v>860504354</v>
      </c>
      <c r="G803" s="109">
        <v>6</v>
      </c>
      <c r="H803" s="355" t="s">
        <v>2240</v>
      </c>
      <c r="I803" s="383" t="s">
        <v>2241</v>
      </c>
      <c r="J803" s="358">
        <v>41864</v>
      </c>
      <c r="K803" s="163">
        <v>4998000</v>
      </c>
      <c r="L803" s="359" t="s">
        <v>1118</v>
      </c>
      <c r="M803" s="109" t="s">
        <v>21</v>
      </c>
      <c r="N803" s="355" t="s">
        <v>1314</v>
      </c>
      <c r="O803" s="109" t="s">
        <v>23</v>
      </c>
      <c r="P803" s="109" t="s">
        <v>24</v>
      </c>
      <c r="Q803" s="355"/>
      <c r="R803" s="307">
        <v>38</v>
      </c>
    </row>
    <row r="804" spans="1:19" ht="168.75" x14ac:dyDescent="0.2">
      <c r="A804" s="109">
        <v>803</v>
      </c>
      <c r="B804" s="109" t="s">
        <v>16</v>
      </c>
      <c r="C804" s="109">
        <v>891180084</v>
      </c>
      <c r="D804" s="109">
        <v>2</v>
      </c>
      <c r="E804" s="355" t="s">
        <v>2242</v>
      </c>
      <c r="F804" s="389">
        <v>12109246</v>
      </c>
      <c r="G804" s="109">
        <v>9</v>
      </c>
      <c r="H804" s="355" t="s">
        <v>2243</v>
      </c>
      <c r="I804" s="383" t="s">
        <v>2244</v>
      </c>
      <c r="J804" s="358">
        <v>41893</v>
      </c>
      <c r="K804" s="163">
        <v>2186672</v>
      </c>
      <c r="L804" s="359" t="s">
        <v>119</v>
      </c>
      <c r="M804" s="109" t="s">
        <v>21</v>
      </c>
      <c r="N804" s="355" t="s">
        <v>1314</v>
      </c>
      <c r="O804" s="109" t="s">
        <v>23</v>
      </c>
      <c r="P804" s="109" t="s">
        <v>24</v>
      </c>
      <c r="Q804" s="355"/>
      <c r="R804" s="307">
        <v>39</v>
      </c>
    </row>
    <row r="805" spans="1:19" ht="180" x14ac:dyDescent="0.2">
      <c r="A805" s="109">
        <v>804</v>
      </c>
      <c r="B805" s="109" t="s">
        <v>16</v>
      </c>
      <c r="C805" s="109">
        <v>891180084</v>
      </c>
      <c r="D805" s="109">
        <v>2</v>
      </c>
      <c r="E805" s="355" t="s">
        <v>2152</v>
      </c>
      <c r="F805" s="109">
        <v>25453203</v>
      </c>
      <c r="G805" s="356">
        <v>3</v>
      </c>
      <c r="H805" s="385" t="s">
        <v>2245</v>
      </c>
      <c r="I805" s="383" t="s">
        <v>6002</v>
      </c>
      <c r="J805" s="358">
        <v>41894</v>
      </c>
      <c r="K805" s="163">
        <v>1291932</v>
      </c>
      <c r="L805" s="359" t="s">
        <v>2141</v>
      </c>
      <c r="M805" s="109" t="s">
        <v>21</v>
      </c>
      <c r="N805" s="355" t="s">
        <v>1314</v>
      </c>
      <c r="O805" s="109" t="s">
        <v>23</v>
      </c>
      <c r="P805" s="109" t="s">
        <v>24</v>
      </c>
      <c r="Q805" s="355"/>
      <c r="R805" s="307">
        <v>40</v>
      </c>
    </row>
    <row r="806" spans="1:19" ht="168.75" x14ac:dyDescent="0.2">
      <c r="A806" s="109">
        <v>805</v>
      </c>
      <c r="B806" s="109" t="s">
        <v>16</v>
      </c>
      <c r="C806" s="109">
        <v>891180084</v>
      </c>
      <c r="D806" s="109">
        <v>2</v>
      </c>
      <c r="E806" s="373" t="s">
        <v>2149</v>
      </c>
      <c r="F806" s="109">
        <v>55157571</v>
      </c>
      <c r="G806" s="109">
        <v>9</v>
      </c>
      <c r="H806" s="385" t="s">
        <v>2246</v>
      </c>
      <c r="I806" s="373" t="s">
        <v>6003</v>
      </c>
      <c r="J806" s="358">
        <v>41887</v>
      </c>
      <c r="K806" s="163">
        <v>1291932</v>
      </c>
      <c r="L806" s="359" t="s">
        <v>2141</v>
      </c>
      <c r="M806" s="109" t="s">
        <v>21</v>
      </c>
      <c r="N806" s="355" t="s">
        <v>1314</v>
      </c>
      <c r="O806" s="109" t="s">
        <v>23</v>
      </c>
      <c r="P806" s="109" t="s">
        <v>24</v>
      </c>
      <c r="Q806" s="355"/>
      <c r="R806" s="307">
        <v>41</v>
      </c>
    </row>
    <row r="807" spans="1:19" ht="146.25" x14ac:dyDescent="0.2">
      <c r="A807" s="109">
        <v>806</v>
      </c>
      <c r="B807" s="109" t="s">
        <v>16</v>
      </c>
      <c r="C807" s="109">
        <v>891180084</v>
      </c>
      <c r="D807" s="109">
        <v>2</v>
      </c>
      <c r="E807" s="355" t="s">
        <v>2247</v>
      </c>
      <c r="F807" s="109">
        <v>860032724</v>
      </c>
      <c r="G807" s="109">
        <v>1</v>
      </c>
      <c r="H807" s="372" t="s">
        <v>2248</v>
      </c>
      <c r="I807" s="373" t="s">
        <v>2249</v>
      </c>
      <c r="J807" s="358">
        <v>41932</v>
      </c>
      <c r="K807" s="163">
        <v>1630300</v>
      </c>
      <c r="L807" s="359" t="s">
        <v>119</v>
      </c>
      <c r="M807" s="109" t="s">
        <v>21</v>
      </c>
      <c r="N807" s="355" t="s">
        <v>1314</v>
      </c>
      <c r="O807" s="109" t="s">
        <v>23</v>
      </c>
      <c r="P807" s="109" t="s">
        <v>24</v>
      </c>
      <c r="Q807" s="355"/>
      <c r="R807" s="307">
        <v>42</v>
      </c>
    </row>
    <row r="808" spans="1:19" ht="157.5" x14ac:dyDescent="0.2">
      <c r="A808" s="109">
        <v>807</v>
      </c>
      <c r="B808" s="109" t="s">
        <v>2187</v>
      </c>
      <c r="C808" s="109">
        <v>891180084</v>
      </c>
      <c r="D808" s="109">
        <v>2</v>
      </c>
      <c r="E808" s="355" t="s">
        <v>2250</v>
      </c>
      <c r="F808" s="135">
        <v>36163093</v>
      </c>
      <c r="G808" s="109">
        <v>5</v>
      </c>
      <c r="H808" s="372" t="s">
        <v>2251</v>
      </c>
      <c r="I808" s="135" t="s">
        <v>6004</v>
      </c>
      <c r="J808" s="374">
        <v>41928</v>
      </c>
      <c r="K808" s="375">
        <v>1000000</v>
      </c>
      <c r="L808" s="359" t="s">
        <v>1118</v>
      </c>
      <c r="M808" s="109" t="s">
        <v>21</v>
      </c>
      <c r="N808" s="355" t="s">
        <v>1314</v>
      </c>
      <c r="O808" s="109" t="s">
        <v>23</v>
      </c>
      <c r="P808" s="109" t="s">
        <v>24</v>
      </c>
      <c r="Q808" s="355"/>
      <c r="R808" s="307">
        <v>43</v>
      </c>
    </row>
    <row r="809" spans="1:19" ht="157.5" x14ac:dyDescent="0.2">
      <c r="A809" s="109">
        <v>808</v>
      </c>
      <c r="B809" s="109" t="s">
        <v>2187</v>
      </c>
      <c r="C809" s="109">
        <v>891180084</v>
      </c>
      <c r="D809" s="109">
        <v>2</v>
      </c>
      <c r="E809" s="355" t="s">
        <v>2252</v>
      </c>
      <c r="F809" s="117">
        <v>19170454</v>
      </c>
      <c r="G809" s="109">
        <v>8</v>
      </c>
      <c r="H809" s="372" t="s">
        <v>2253</v>
      </c>
      <c r="I809" s="373" t="s">
        <v>2254</v>
      </c>
      <c r="J809" s="358">
        <v>41936</v>
      </c>
      <c r="K809" s="163">
        <v>1185800</v>
      </c>
      <c r="L809" s="359" t="s">
        <v>119</v>
      </c>
      <c r="M809" s="109" t="s">
        <v>21</v>
      </c>
      <c r="N809" s="355" t="s">
        <v>1314</v>
      </c>
      <c r="O809" s="109" t="s">
        <v>23</v>
      </c>
      <c r="P809" s="109" t="s">
        <v>24</v>
      </c>
      <c r="Q809" s="355"/>
      <c r="R809" s="307">
        <v>44</v>
      </c>
    </row>
    <row r="810" spans="1:19" ht="157.5" x14ac:dyDescent="0.2">
      <c r="A810" s="109">
        <v>809</v>
      </c>
      <c r="B810" s="109" t="s">
        <v>2187</v>
      </c>
      <c r="C810" s="109">
        <v>891180084</v>
      </c>
      <c r="D810" s="109">
        <v>2</v>
      </c>
      <c r="E810" s="355" t="s">
        <v>2255</v>
      </c>
      <c r="F810" s="109">
        <v>860534740</v>
      </c>
      <c r="G810" s="109">
        <v>4</v>
      </c>
      <c r="H810" s="372" t="s">
        <v>2256</v>
      </c>
      <c r="I810" s="135" t="s">
        <v>6005</v>
      </c>
      <c r="J810" s="358">
        <v>41962</v>
      </c>
      <c r="K810" s="163">
        <v>641000</v>
      </c>
      <c r="L810" s="359" t="s">
        <v>119</v>
      </c>
      <c r="M810" s="109" t="s">
        <v>21</v>
      </c>
      <c r="N810" s="355" t="s">
        <v>1314</v>
      </c>
      <c r="O810" s="109" t="s">
        <v>23</v>
      </c>
      <c r="P810" s="109" t="s">
        <v>24</v>
      </c>
      <c r="Q810" s="355"/>
      <c r="R810" s="307">
        <v>45</v>
      </c>
      <c r="S810" s="343">
        <f>SUM(K766:K810)</f>
        <v>129568443</v>
      </c>
    </row>
    <row r="811" spans="1:19" ht="146.25" x14ac:dyDescent="0.2">
      <c r="A811" s="109">
        <v>810</v>
      </c>
      <c r="B811" s="135" t="s">
        <v>16</v>
      </c>
      <c r="C811" s="135">
        <v>891180084</v>
      </c>
      <c r="D811" s="109">
        <v>2</v>
      </c>
      <c r="E811" s="390" t="s">
        <v>2257</v>
      </c>
      <c r="F811" s="134">
        <v>6776897</v>
      </c>
      <c r="G811" s="109">
        <v>1</v>
      </c>
      <c r="H811" s="129" t="s">
        <v>2258</v>
      </c>
      <c r="I811" s="135" t="s">
        <v>2259</v>
      </c>
      <c r="J811" s="130">
        <v>41661</v>
      </c>
      <c r="K811" s="131">
        <v>1251400</v>
      </c>
      <c r="L811" s="108" t="s">
        <v>234</v>
      </c>
      <c r="M811" s="101" t="s">
        <v>2260</v>
      </c>
      <c r="N811" s="101" t="s">
        <v>1314</v>
      </c>
      <c r="O811" s="109" t="s">
        <v>23</v>
      </c>
      <c r="P811" s="109" t="s">
        <v>24</v>
      </c>
      <c r="Q811" s="101"/>
      <c r="R811" s="307">
        <v>1</v>
      </c>
    </row>
    <row r="812" spans="1:19" ht="146.25" x14ac:dyDescent="0.2">
      <c r="A812" s="109">
        <v>811</v>
      </c>
      <c r="B812" s="135" t="s">
        <v>16</v>
      </c>
      <c r="C812" s="135">
        <v>891180084</v>
      </c>
      <c r="D812" s="109">
        <v>2</v>
      </c>
      <c r="E812" s="132" t="s">
        <v>2261</v>
      </c>
      <c r="F812" s="134">
        <v>76315123</v>
      </c>
      <c r="G812" s="137">
        <v>7</v>
      </c>
      <c r="H812" s="129" t="s">
        <v>2262</v>
      </c>
      <c r="I812" s="135" t="s">
        <v>2263</v>
      </c>
      <c r="J812" s="133">
        <v>41661</v>
      </c>
      <c r="K812" s="131">
        <v>1626820</v>
      </c>
      <c r="L812" s="108" t="s">
        <v>234</v>
      </c>
      <c r="M812" s="101" t="s">
        <v>2260</v>
      </c>
      <c r="N812" s="101" t="s">
        <v>1314</v>
      </c>
      <c r="O812" s="109" t="s">
        <v>23</v>
      </c>
      <c r="P812" s="109" t="s">
        <v>24</v>
      </c>
      <c r="Q812" s="101"/>
      <c r="R812" s="307">
        <v>2</v>
      </c>
    </row>
    <row r="813" spans="1:19" ht="191.25" x14ac:dyDescent="0.2">
      <c r="A813" s="109">
        <v>812</v>
      </c>
      <c r="B813" s="135" t="s">
        <v>16</v>
      </c>
      <c r="C813" s="135">
        <v>891180084</v>
      </c>
      <c r="D813" s="109">
        <v>2</v>
      </c>
      <c r="E813" s="132" t="s">
        <v>2264</v>
      </c>
      <c r="F813" s="134">
        <v>91254582</v>
      </c>
      <c r="G813" s="137">
        <v>6</v>
      </c>
      <c r="H813" s="129" t="s">
        <v>2265</v>
      </c>
      <c r="I813" s="135" t="s">
        <v>2266</v>
      </c>
      <c r="J813" s="130">
        <v>41661</v>
      </c>
      <c r="K813" s="131">
        <v>1251400</v>
      </c>
      <c r="L813" s="108" t="s">
        <v>234</v>
      </c>
      <c r="M813" s="101" t="s">
        <v>2260</v>
      </c>
      <c r="N813" s="101" t="s">
        <v>1314</v>
      </c>
      <c r="O813" s="109" t="s">
        <v>23</v>
      </c>
      <c r="P813" s="109" t="s">
        <v>24</v>
      </c>
      <c r="Q813" s="101"/>
      <c r="R813" s="307">
        <v>3</v>
      </c>
    </row>
    <row r="814" spans="1:19" ht="146.25" x14ac:dyDescent="0.2">
      <c r="A814" s="109">
        <v>813</v>
      </c>
      <c r="B814" s="135" t="s">
        <v>16</v>
      </c>
      <c r="C814" s="135">
        <v>891180084</v>
      </c>
      <c r="D814" s="109">
        <v>2</v>
      </c>
      <c r="E814" s="132" t="s">
        <v>2267</v>
      </c>
      <c r="F814" s="134">
        <v>79116516</v>
      </c>
      <c r="G814" s="137">
        <v>5</v>
      </c>
      <c r="H814" s="129" t="s">
        <v>2268</v>
      </c>
      <c r="I814" s="135" t="s">
        <v>2269</v>
      </c>
      <c r="J814" s="130">
        <v>41661</v>
      </c>
      <c r="K814" s="131">
        <v>1185260</v>
      </c>
      <c r="L814" s="108" t="s">
        <v>234</v>
      </c>
      <c r="M814" s="101" t="s">
        <v>2260</v>
      </c>
      <c r="N814" s="101" t="s">
        <v>1314</v>
      </c>
      <c r="O814" s="109" t="s">
        <v>23</v>
      </c>
      <c r="P814" s="109" t="s">
        <v>24</v>
      </c>
      <c r="Q814" s="101"/>
      <c r="R814" s="307">
        <v>4</v>
      </c>
    </row>
    <row r="815" spans="1:19" ht="135" x14ac:dyDescent="0.2">
      <c r="A815" s="109">
        <v>814</v>
      </c>
      <c r="B815" s="135" t="s">
        <v>16</v>
      </c>
      <c r="C815" s="135">
        <v>891180084</v>
      </c>
      <c r="D815" s="109">
        <v>2</v>
      </c>
      <c r="E815" s="132" t="s">
        <v>2270</v>
      </c>
      <c r="F815" s="134">
        <v>6001127</v>
      </c>
      <c r="G815" s="137">
        <v>3</v>
      </c>
      <c r="H815" s="134" t="s">
        <v>2271</v>
      </c>
      <c r="I815" s="135" t="s">
        <v>2272</v>
      </c>
      <c r="J815" s="130">
        <v>41661</v>
      </c>
      <c r="K815" s="131">
        <v>1659364</v>
      </c>
      <c r="L815" s="108" t="s">
        <v>234</v>
      </c>
      <c r="M815" s="101" t="s">
        <v>2260</v>
      </c>
      <c r="N815" s="101" t="s">
        <v>1314</v>
      </c>
      <c r="O815" s="109" t="s">
        <v>23</v>
      </c>
      <c r="P815" s="109" t="s">
        <v>24</v>
      </c>
      <c r="Q815" s="101"/>
      <c r="R815" s="307">
        <v>5</v>
      </c>
    </row>
    <row r="816" spans="1:19" ht="157.5" x14ac:dyDescent="0.2">
      <c r="A816" s="109">
        <v>815</v>
      </c>
      <c r="B816" s="135" t="s">
        <v>16</v>
      </c>
      <c r="C816" s="135">
        <v>891180084</v>
      </c>
      <c r="D816" s="109">
        <v>2</v>
      </c>
      <c r="E816" s="132" t="s">
        <v>2273</v>
      </c>
      <c r="F816" s="134">
        <v>52856714</v>
      </c>
      <c r="G816" s="137">
        <v>3</v>
      </c>
      <c r="H816" s="134" t="s">
        <v>2274</v>
      </c>
      <c r="I816" s="135" t="s">
        <v>2275</v>
      </c>
      <c r="J816" s="130">
        <v>41661</v>
      </c>
      <c r="K816" s="131">
        <v>1422312</v>
      </c>
      <c r="L816" s="108" t="s">
        <v>234</v>
      </c>
      <c r="M816" s="101" t="s">
        <v>2260</v>
      </c>
      <c r="N816" s="101" t="s">
        <v>1314</v>
      </c>
      <c r="O816" s="109" t="s">
        <v>23</v>
      </c>
      <c r="P816" s="109" t="s">
        <v>24</v>
      </c>
      <c r="Q816" s="101"/>
      <c r="R816" s="307">
        <v>6</v>
      </c>
    </row>
    <row r="817" spans="1:18" ht="157.5" x14ac:dyDescent="0.2">
      <c r="A817" s="109">
        <v>816</v>
      </c>
      <c r="B817" s="135" t="s">
        <v>16</v>
      </c>
      <c r="C817" s="135">
        <v>891180084</v>
      </c>
      <c r="D817" s="109">
        <v>2</v>
      </c>
      <c r="E817" s="132" t="s">
        <v>2276</v>
      </c>
      <c r="F817" s="134">
        <v>37864151</v>
      </c>
      <c r="G817" s="137">
        <v>5</v>
      </c>
      <c r="H817" s="134" t="s">
        <v>2277</v>
      </c>
      <c r="I817" s="135" t="s">
        <v>2278</v>
      </c>
      <c r="J817" s="130">
        <v>41661</v>
      </c>
      <c r="K817" s="131">
        <v>1659364</v>
      </c>
      <c r="L817" s="108" t="s">
        <v>234</v>
      </c>
      <c r="M817" s="101" t="s">
        <v>2260</v>
      </c>
      <c r="N817" s="101" t="s">
        <v>1314</v>
      </c>
      <c r="O817" s="109" t="s">
        <v>23</v>
      </c>
      <c r="P817" s="109" t="s">
        <v>24</v>
      </c>
      <c r="Q817" s="101"/>
      <c r="R817" s="307">
        <v>7</v>
      </c>
    </row>
    <row r="818" spans="1:18" ht="112.5" x14ac:dyDescent="0.2">
      <c r="A818" s="109">
        <v>817</v>
      </c>
      <c r="B818" s="135" t="s">
        <v>16</v>
      </c>
      <c r="C818" s="135">
        <v>891180084</v>
      </c>
      <c r="D818" s="109">
        <v>2</v>
      </c>
      <c r="E818" s="132" t="s">
        <v>2279</v>
      </c>
      <c r="F818" s="134">
        <v>1075248206</v>
      </c>
      <c r="G818" s="137">
        <v>1</v>
      </c>
      <c r="H818" s="134" t="s">
        <v>2280</v>
      </c>
      <c r="I818" s="135" t="s">
        <v>2281</v>
      </c>
      <c r="J818" s="133">
        <v>41661</v>
      </c>
      <c r="K818" s="131">
        <v>13086900</v>
      </c>
      <c r="L818" s="108" t="s">
        <v>234</v>
      </c>
      <c r="M818" s="101" t="s">
        <v>2260</v>
      </c>
      <c r="N818" s="101" t="s">
        <v>1314</v>
      </c>
      <c r="O818" s="109" t="s">
        <v>23</v>
      </c>
      <c r="P818" s="109" t="s">
        <v>24</v>
      </c>
      <c r="Q818" s="101"/>
      <c r="R818" s="307">
        <v>8</v>
      </c>
    </row>
    <row r="819" spans="1:18" ht="90" x14ac:dyDescent="0.2">
      <c r="A819" s="109">
        <v>818</v>
      </c>
      <c r="B819" s="135" t="s">
        <v>16</v>
      </c>
      <c r="C819" s="135">
        <v>891180084</v>
      </c>
      <c r="D819" s="109">
        <v>2</v>
      </c>
      <c r="E819" s="132" t="s">
        <v>2282</v>
      </c>
      <c r="F819" s="134">
        <v>7728342</v>
      </c>
      <c r="G819" s="137">
        <v>5</v>
      </c>
      <c r="H819" s="129" t="s">
        <v>2283</v>
      </c>
      <c r="I819" s="135" t="s">
        <v>2284</v>
      </c>
      <c r="J819" s="133">
        <v>41661</v>
      </c>
      <c r="K819" s="131">
        <v>13086900</v>
      </c>
      <c r="L819" s="108" t="s">
        <v>234</v>
      </c>
      <c r="M819" s="101" t="s">
        <v>2260</v>
      </c>
      <c r="N819" s="101" t="s">
        <v>1314</v>
      </c>
      <c r="O819" s="109" t="s">
        <v>23</v>
      </c>
      <c r="P819" s="109" t="s">
        <v>24</v>
      </c>
      <c r="Q819" s="101"/>
      <c r="R819" s="307">
        <v>9</v>
      </c>
    </row>
    <row r="820" spans="1:18" ht="101.25" x14ac:dyDescent="0.2">
      <c r="A820" s="109">
        <v>819</v>
      </c>
      <c r="B820" s="135" t="s">
        <v>16</v>
      </c>
      <c r="C820" s="135">
        <v>891180084</v>
      </c>
      <c r="D820" s="109">
        <v>2</v>
      </c>
      <c r="E820" s="132" t="s">
        <v>2285</v>
      </c>
      <c r="F820" s="134">
        <v>55164704</v>
      </c>
      <c r="G820" s="137">
        <v>0</v>
      </c>
      <c r="H820" s="134" t="s">
        <v>2286</v>
      </c>
      <c r="I820" s="135" t="s">
        <v>2287</v>
      </c>
      <c r="J820" s="133">
        <v>41661</v>
      </c>
      <c r="K820" s="131">
        <v>6600000</v>
      </c>
      <c r="L820" s="108" t="s">
        <v>234</v>
      </c>
      <c r="M820" s="101" t="s">
        <v>2260</v>
      </c>
      <c r="N820" s="101" t="s">
        <v>1314</v>
      </c>
      <c r="O820" s="109" t="s">
        <v>23</v>
      </c>
      <c r="P820" s="109" t="s">
        <v>24</v>
      </c>
      <c r="Q820" s="101"/>
      <c r="R820" s="307">
        <v>10</v>
      </c>
    </row>
    <row r="821" spans="1:18" ht="90" x14ac:dyDescent="0.2">
      <c r="A821" s="109">
        <v>820</v>
      </c>
      <c r="B821" s="135" t="s">
        <v>16</v>
      </c>
      <c r="C821" s="135">
        <v>891180084</v>
      </c>
      <c r="D821" s="109">
        <v>2</v>
      </c>
      <c r="E821" s="101" t="s">
        <v>2288</v>
      </c>
      <c r="F821" s="101">
        <v>1075262129</v>
      </c>
      <c r="G821" s="137">
        <v>9</v>
      </c>
      <c r="H821" s="134" t="s">
        <v>2289</v>
      </c>
      <c r="I821" s="135" t="s">
        <v>2290</v>
      </c>
      <c r="J821" s="391">
        <v>41661</v>
      </c>
      <c r="K821" s="136">
        <v>3537000</v>
      </c>
      <c r="L821" s="108" t="s">
        <v>234</v>
      </c>
      <c r="M821" s="101" t="s">
        <v>2260</v>
      </c>
      <c r="N821" s="101" t="s">
        <v>1314</v>
      </c>
      <c r="O821" s="137" t="s">
        <v>23</v>
      </c>
      <c r="P821" s="137" t="s">
        <v>24</v>
      </c>
      <c r="Q821" s="101"/>
      <c r="R821" s="307">
        <v>11</v>
      </c>
    </row>
    <row r="822" spans="1:18" ht="90" x14ac:dyDescent="0.2">
      <c r="A822" s="109">
        <v>821</v>
      </c>
      <c r="B822" s="135" t="s">
        <v>16</v>
      </c>
      <c r="C822" s="135">
        <v>891180084</v>
      </c>
      <c r="D822" s="109">
        <v>2</v>
      </c>
      <c r="E822" s="307" t="s">
        <v>2291</v>
      </c>
      <c r="F822" s="101">
        <v>14322965</v>
      </c>
      <c r="G822" s="137">
        <v>5</v>
      </c>
      <c r="H822" s="101" t="s">
        <v>2292</v>
      </c>
      <c r="I822" s="135" t="s">
        <v>2293</v>
      </c>
      <c r="J822" s="145">
        <v>41662</v>
      </c>
      <c r="K822" s="136">
        <v>29166507</v>
      </c>
      <c r="L822" s="108" t="s">
        <v>2294</v>
      </c>
      <c r="M822" s="101" t="s">
        <v>2260</v>
      </c>
      <c r="N822" s="101" t="s">
        <v>1314</v>
      </c>
      <c r="O822" s="137"/>
      <c r="P822" s="137"/>
      <c r="Q822" s="101"/>
      <c r="R822" s="307">
        <v>12</v>
      </c>
    </row>
    <row r="823" spans="1:18" ht="90" x14ac:dyDescent="0.2">
      <c r="A823" s="109">
        <v>822</v>
      </c>
      <c r="B823" s="135" t="s">
        <v>16</v>
      </c>
      <c r="C823" s="135">
        <v>891180084</v>
      </c>
      <c r="D823" s="109">
        <v>2</v>
      </c>
      <c r="E823" s="101" t="s">
        <v>2295</v>
      </c>
      <c r="F823" s="101">
        <v>900036523</v>
      </c>
      <c r="G823" s="137">
        <v>0</v>
      </c>
      <c r="H823" s="101" t="s">
        <v>2296</v>
      </c>
      <c r="I823" s="390" t="s">
        <v>2297</v>
      </c>
      <c r="J823" s="145">
        <v>41663</v>
      </c>
      <c r="K823" s="136">
        <v>3235014</v>
      </c>
      <c r="L823" s="108" t="s">
        <v>2298</v>
      </c>
      <c r="M823" s="101" t="s">
        <v>2260</v>
      </c>
      <c r="N823" s="101" t="s">
        <v>1314</v>
      </c>
      <c r="O823" s="137" t="s">
        <v>23</v>
      </c>
      <c r="P823" s="137" t="s">
        <v>24</v>
      </c>
      <c r="Q823" s="101"/>
      <c r="R823" s="307">
        <v>13</v>
      </c>
    </row>
    <row r="824" spans="1:18" ht="123.75" x14ac:dyDescent="0.2">
      <c r="A824" s="109">
        <v>823</v>
      </c>
      <c r="B824" s="135" t="s">
        <v>16</v>
      </c>
      <c r="C824" s="135">
        <v>891180084</v>
      </c>
      <c r="D824" s="109">
        <v>2</v>
      </c>
      <c r="E824" s="101" t="s">
        <v>2299</v>
      </c>
      <c r="F824" s="101">
        <v>12132717</v>
      </c>
      <c r="G824" s="137">
        <v>2</v>
      </c>
      <c r="H824" s="101" t="s">
        <v>2300</v>
      </c>
      <c r="I824" s="135" t="s">
        <v>2301</v>
      </c>
      <c r="J824" s="145">
        <v>41663</v>
      </c>
      <c r="K824" s="136">
        <v>6987200</v>
      </c>
      <c r="L824" s="108" t="s">
        <v>402</v>
      </c>
      <c r="M824" s="101" t="s">
        <v>2260</v>
      </c>
      <c r="N824" s="101" t="s">
        <v>1314</v>
      </c>
      <c r="O824" s="137" t="s">
        <v>23</v>
      </c>
      <c r="P824" s="137" t="s">
        <v>24</v>
      </c>
      <c r="Q824" s="101"/>
      <c r="R824" s="307">
        <v>14</v>
      </c>
    </row>
    <row r="825" spans="1:18" ht="90" x14ac:dyDescent="0.2">
      <c r="A825" s="109">
        <v>824</v>
      </c>
      <c r="B825" s="135" t="s">
        <v>16</v>
      </c>
      <c r="C825" s="135">
        <v>891180084</v>
      </c>
      <c r="D825" s="109">
        <v>2</v>
      </c>
      <c r="E825" s="135" t="s">
        <v>2302</v>
      </c>
      <c r="F825" s="101">
        <v>800078340</v>
      </c>
      <c r="G825" s="137">
        <v>7</v>
      </c>
      <c r="H825" s="101" t="s">
        <v>2303</v>
      </c>
      <c r="I825" s="135" t="s">
        <v>2304</v>
      </c>
      <c r="J825" s="391">
        <v>41663</v>
      </c>
      <c r="K825" s="136">
        <v>7876690</v>
      </c>
      <c r="L825" s="108" t="s">
        <v>402</v>
      </c>
      <c r="M825" s="101" t="s">
        <v>2260</v>
      </c>
      <c r="N825" s="101" t="s">
        <v>1314</v>
      </c>
      <c r="O825" s="137" t="s">
        <v>23</v>
      </c>
      <c r="P825" s="137" t="s">
        <v>24</v>
      </c>
      <c r="Q825" s="101"/>
      <c r="R825" s="307">
        <v>15</v>
      </c>
    </row>
    <row r="826" spans="1:18" ht="78.75" x14ac:dyDescent="0.2">
      <c r="A826" s="109">
        <v>825</v>
      </c>
      <c r="B826" s="135" t="s">
        <v>16</v>
      </c>
      <c r="C826" s="135">
        <v>891180084</v>
      </c>
      <c r="D826" s="109">
        <v>2</v>
      </c>
      <c r="E826" s="101" t="s">
        <v>2305</v>
      </c>
      <c r="F826" s="101">
        <v>900255113</v>
      </c>
      <c r="G826" s="137">
        <v>3</v>
      </c>
      <c r="H826" s="101" t="s">
        <v>2306</v>
      </c>
      <c r="I826" s="392" t="s">
        <v>2307</v>
      </c>
      <c r="J826" s="145">
        <v>41663</v>
      </c>
      <c r="K826" s="136">
        <v>12114999</v>
      </c>
      <c r="L826" s="108" t="s">
        <v>402</v>
      </c>
      <c r="M826" s="101" t="s">
        <v>2260</v>
      </c>
      <c r="N826" s="101" t="s">
        <v>1314</v>
      </c>
      <c r="O826" s="137" t="s">
        <v>23</v>
      </c>
      <c r="P826" s="137" t="s">
        <v>24</v>
      </c>
      <c r="Q826" s="101"/>
      <c r="R826" s="307">
        <v>16</v>
      </c>
    </row>
    <row r="827" spans="1:18" ht="146.25" x14ac:dyDescent="0.2">
      <c r="A827" s="109">
        <v>826</v>
      </c>
      <c r="B827" s="135" t="s">
        <v>16</v>
      </c>
      <c r="C827" s="135">
        <v>891180084</v>
      </c>
      <c r="D827" s="109">
        <v>2</v>
      </c>
      <c r="E827" s="101" t="s">
        <v>315</v>
      </c>
      <c r="F827" s="101">
        <v>12130485</v>
      </c>
      <c r="G827" s="137">
        <v>1</v>
      </c>
      <c r="H827" s="101" t="s">
        <v>2308</v>
      </c>
      <c r="I827" s="135" t="s">
        <v>2309</v>
      </c>
      <c r="J827" s="145">
        <v>41663</v>
      </c>
      <c r="K827" s="136">
        <v>21677961</v>
      </c>
      <c r="L827" s="108" t="s">
        <v>402</v>
      </c>
      <c r="M827" s="101" t="s">
        <v>2260</v>
      </c>
      <c r="N827" s="101" t="s">
        <v>1314</v>
      </c>
      <c r="O827" s="137" t="s">
        <v>23</v>
      </c>
      <c r="P827" s="137" t="s">
        <v>24</v>
      </c>
      <c r="Q827" s="101"/>
      <c r="R827" s="307">
        <v>17</v>
      </c>
    </row>
    <row r="828" spans="1:18" ht="78.75" x14ac:dyDescent="0.2">
      <c r="A828" s="109">
        <v>827</v>
      </c>
      <c r="B828" s="135" t="s">
        <v>16</v>
      </c>
      <c r="C828" s="135">
        <v>891180084</v>
      </c>
      <c r="D828" s="109">
        <v>2</v>
      </c>
      <c r="E828" s="101" t="s">
        <v>120</v>
      </c>
      <c r="F828" s="101">
        <v>12094697</v>
      </c>
      <c r="G828" s="137">
        <v>1</v>
      </c>
      <c r="H828" s="101" t="s">
        <v>2310</v>
      </c>
      <c r="I828" s="135" t="s">
        <v>2311</v>
      </c>
      <c r="J828" s="145">
        <v>41663</v>
      </c>
      <c r="K828" s="136">
        <v>1925280</v>
      </c>
      <c r="L828" s="108" t="s">
        <v>402</v>
      </c>
      <c r="M828" s="101" t="s">
        <v>2260</v>
      </c>
      <c r="N828" s="101" t="s">
        <v>1314</v>
      </c>
      <c r="O828" s="137" t="s">
        <v>23</v>
      </c>
      <c r="P828" s="137" t="s">
        <v>24</v>
      </c>
      <c r="Q828" s="101"/>
      <c r="R828" s="307">
        <v>18</v>
      </c>
    </row>
    <row r="829" spans="1:18" ht="101.25" x14ac:dyDescent="0.2">
      <c r="A829" s="109">
        <v>828</v>
      </c>
      <c r="B829" s="135" t="s">
        <v>16</v>
      </c>
      <c r="C829" s="135">
        <v>891180084</v>
      </c>
      <c r="D829" s="109">
        <v>2</v>
      </c>
      <c r="E829" s="101" t="s">
        <v>1237</v>
      </c>
      <c r="F829" s="101">
        <v>1075241426</v>
      </c>
      <c r="G829" s="137">
        <v>1</v>
      </c>
      <c r="H829" s="101" t="s">
        <v>2312</v>
      </c>
      <c r="I829" s="135" t="s">
        <v>2313</v>
      </c>
      <c r="J829" s="145">
        <v>41663</v>
      </c>
      <c r="K829" s="136">
        <v>1850000</v>
      </c>
      <c r="L829" s="108" t="s">
        <v>2314</v>
      </c>
      <c r="M829" s="101" t="s">
        <v>2260</v>
      </c>
      <c r="N829" s="101" t="s">
        <v>1314</v>
      </c>
      <c r="O829" s="137" t="s">
        <v>23</v>
      </c>
      <c r="P829" s="137" t="s">
        <v>24</v>
      </c>
      <c r="Q829" s="101"/>
      <c r="R829" s="307">
        <v>19</v>
      </c>
    </row>
    <row r="830" spans="1:18" ht="90" x14ac:dyDescent="0.2">
      <c r="A830" s="109">
        <v>829</v>
      </c>
      <c r="B830" s="135" t="s">
        <v>16</v>
      </c>
      <c r="C830" s="135">
        <v>891180084</v>
      </c>
      <c r="D830" s="109">
        <v>2</v>
      </c>
      <c r="E830" s="101" t="s">
        <v>1733</v>
      </c>
      <c r="F830" s="101">
        <v>36160206</v>
      </c>
      <c r="G830" s="137">
        <v>7</v>
      </c>
      <c r="H830" s="101" t="s">
        <v>2315</v>
      </c>
      <c r="I830" s="135" t="s">
        <v>2316</v>
      </c>
      <c r="J830" s="145">
        <v>41663</v>
      </c>
      <c r="K830" s="136">
        <v>473785</v>
      </c>
      <c r="L830" s="108" t="s">
        <v>402</v>
      </c>
      <c r="M830" s="101" t="s">
        <v>2260</v>
      </c>
      <c r="N830" s="101" t="s">
        <v>1314</v>
      </c>
      <c r="O830" s="137" t="s">
        <v>23</v>
      </c>
      <c r="P830" s="137" t="s">
        <v>24</v>
      </c>
      <c r="Q830" s="101"/>
      <c r="R830" s="307">
        <v>20</v>
      </c>
    </row>
    <row r="831" spans="1:18" ht="191.25" x14ac:dyDescent="0.2">
      <c r="A831" s="109">
        <v>830</v>
      </c>
      <c r="B831" s="135" t="s">
        <v>16</v>
      </c>
      <c r="C831" s="135">
        <v>891180084</v>
      </c>
      <c r="D831" s="109">
        <v>2</v>
      </c>
      <c r="E831" s="101" t="s">
        <v>2317</v>
      </c>
      <c r="F831" s="101">
        <v>7726727</v>
      </c>
      <c r="G831" s="137">
        <v>8</v>
      </c>
      <c r="H831" s="101" t="s">
        <v>2318</v>
      </c>
      <c r="I831" s="390" t="s">
        <v>2319</v>
      </c>
      <c r="J831" s="145">
        <v>41663</v>
      </c>
      <c r="K831" s="136">
        <v>2963150</v>
      </c>
      <c r="L831" s="108" t="s">
        <v>234</v>
      </c>
      <c r="M831" s="101" t="s">
        <v>2260</v>
      </c>
      <c r="N831" s="101" t="s">
        <v>1314</v>
      </c>
      <c r="O831" s="137" t="s">
        <v>23</v>
      </c>
      <c r="P831" s="137" t="s">
        <v>24</v>
      </c>
      <c r="Q831" s="101"/>
      <c r="R831" s="307">
        <v>21</v>
      </c>
    </row>
    <row r="832" spans="1:18" ht="78.75" x14ac:dyDescent="0.2">
      <c r="A832" s="109">
        <v>831</v>
      </c>
      <c r="B832" s="135" t="s">
        <v>16</v>
      </c>
      <c r="C832" s="135">
        <v>891180084</v>
      </c>
      <c r="D832" s="109">
        <v>2</v>
      </c>
      <c r="E832" s="101" t="s">
        <v>2320</v>
      </c>
      <c r="F832" s="101">
        <v>17649688</v>
      </c>
      <c r="G832" s="137">
        <v>5</v>
      </c>
      <c r="H832" s="101" t="s">
        <v>2321</v>
      </c>
      <c r="I832" s="135" t="s">
        <v>2322</v>
      </c>
      <c r="J832" s="145">
        <v>41663</v>
      </c>
      <c r="K832" s="136">
        <v>499960</v>
      </c>
      <c r="L832" s="108" t="s">
        <v>402</v>
      </c>
      <c r="M832" s="101" t="s">
        <v>2260</v>
      </c>
      <c r="N832" s="101" t="s">
        <v>1314</v>
      </c>
      <c r="O832" s="137" t="s">
        <v>23</v>
      </c>
      <c r="P832" s="137" t="s">
        <v>24</v>
      </c>
      <c r="Q832" s="101"/>
      <c r="R832" s="307">
        <v>22</v>
      </c>
    </row>
    <row r="833" spans="1:18" ht="112.5" x14ac:dyDescent="0.2">
      <c r="A833" s="109">
        <v>832</v>
      </c>
      <c r="B833" s="135" t="s">
        <v>16</v>
      </c>
      <c r="C833" s="135">
        <v>891180084</v>
      </c>
      <c r="D833" s="109">
        <v>2</v>
      </c>
      <c r="E833" s="101" t="s">
        <v>2323</v>
      </c>
      <c r="F833" s="101">
        <v>12222550</v>
      </c>
      <c r="G833" s="137">
        <v>6</v>
      </c>
      <c r="H833" s="101" t="s">
        <v>2324</v>
      </c>
      <c r="I833" s="135" t="s">
        <v>2325</v>
      </c>
      <c r="J833" s="145">
        <v>41663</v>
      </c>
      <c r="K833" s="136">
        <v>773478</v>
      </c>
      <c r="L833" s="108" t="s">
        <v>402</v>
      </c>
      <c r="M833" s="101" t="s">
        <v>2260</v>
      </c>
      <c r="N833" s="101" t="s">
        <v>1314</v>
      </c>
      <c r="O833" s="137" t="s">
        <v>23</v>
      </c>
      <c r="P833" s="137" t="s">
        <v>24</v>
      </c>
      <c r="Q833" s="101"/>
      <c r="R833" s="307">
        <v>23</v>
      </c>
    </row>
    <row r="834" spans="1:18" ht="112.5" x14ac:dyDescent="0.2">
      <c r="A834" s="109">
        <v>833</v>
      </c>
      <c r="B834" s="135" t="s">
        <v>16</v>
      </c>
      <c r="C834" s="135">
        <v>891180084</v>
      </c>
      <c r="D834" s="109">
        <v>2</v>
      </c>
      <c r="E834" s="132" t="s">
        <v>2326</v>
      </c>
      <c r="F834" s="158">
        <v>860001498</v>
      </c>
      <c r="G834" s="137">
        <v>9</v>
      </c>
      <c r="H834" s="138" t="s">
        <v>2327</v>
      </c>
      <c r="I834" s="135" t="s">
        <v>2328</v>
      </c>
      <c r="J834" s="133">
        <v>41827</v>
      </c>
      <c r="K834" s="131">
        <v>1280640</v>
      </c>
      <c r="L834" s="146" t="s">
        <v>2329</v>
      </c>
      <c r="M834" s="101" t="s">
        <v>2260</v>
      </c>
      <c r="N834" s="101" t="s">
        <v>1314</v>
      </c>
      <c r="O834" s="137" t="s">
        <v>23</v>
      </c>
      <c r="P834" s="137" t="s">
        <v>24</v>
      </c>
      <c r="Q834" s="101"/>
      <c r="R834" s="307">
        <v>24</v>
      </c>
    </row>
    <row r="835" spans="1:18" ht="123.75" x14ac:dyDescent="0.2">
      <c r="A835" s="109">
        <v>834</v>
      </c>
      <c r="B835" s="135" t="s">
        <v>16</v>
      </c>
      <c r="C835" s="135">
        <v>891180084</v>
      </c>
      <c r="D835" s="109">
        <v>2</v>
      </c>
      <c r="E835" s="132" t="s">
        <v>2330</v>
      </c>
      <c r="F835" s="158">
        <v>891101933</v>
      </c>
      <c r="G835" s="137">
        <v>3</v>
      </c>
      <c r="H835" s="138" t="s">
        <v>2331</v>
      </c>
      <c r="I835" s="135" t="s">
        <v>2332</v>
      </c>
      <c r="J835" s="130">
        <v>41831</v>
      </c>
      <c r="K835" s="131">
        <v>539640</v>
      </c>
      <c r="L835" s="146" t="s">
        <v>2329</v>
      </c>
      <c r="M835" s="101" t="s">
        <v>2260</v>
      </c>
      <c r="N835" s="101" t="s">
        <v>1314</v>
      </c>
      <c r="O835" s="137" t="s">
        <v>23</v>
      </c>
      <c r="P835" s="137" t="s">
        <v>24</v>
      </c>
      <c r="Q835" s="101"/>
      <c r="R835" s="307">
        <v>25</v>
      </c>
    </row>
    <row r="836" spans="1:18" ht="112.5" x14ac:dyDescent="0.2">
      <c r="A836" s="109">
        <v>835</v>
      </c>
      <c r="B836" s="135" t="s">
        <v>16</v>
      </c>
      <c r="C836" s="135">
        <v>891180084</v>
      </c>
      <c r="D836" s="109">
        <v>2</v>
      </c>
      <c r="E836" s="139" t="s">
        <v>2333</v>
      </c>
      <c r="F836" s="158">
        <v>800220327</v>
      </c>
      <c r="G836" s="137">
        <v>9</v>
      </c>
      <c r="H836" s="393" t="s">
        <v>2334</v>
      </c>
      <c r="I836" s="135" t="s">
        <v>2335</v>
      </c>
      <c r="J836" s="130">
        <v>41831</v>
      </c>
      <c r="K836" s="131">
        <v>300000</v>
      </c>
      <c r="L836" s="146" t="s">
        <v>2329</v>
      </c>
      <c r="M836" s="101" t="s">
        <v>2260</v>
      </c>
      <c r="N836" s="101" t="s">
        <v>1314</v>
      </c>
      <c r="O836" s="137" t="s">
        <v>23</v>
      </c>
      <c r="P836" s="137" t="s">
        <v>24</v>
      </c>
      <c r="Q836" s="101"/>
      <c r="R836" s="307">
        <v>26</v>
      </c>
    </row>
    <row r="837" spans="1:18" ht="112.5" x14ac:dyDescent="0.2">
      <c r="A837" s="109">
        <v>836</v>
      </c>
      <c r="B837" s="135" t="s">
        <v>16</v>
      </c>
      <c r="C837" s="135">
        <v>891180084</v>
      </c>
      <c r="D837" s="109">
        <v>2</v>
      </c>
      <c r="E837" s="132" t="s">
        <v>2336</v>
      </c>
      <c r="F837" s="158">
        <v>900255113</v>
      </c>
      <c r="G837" s="137">
        <v>3</v>
      </c>
      <c r="H837" s="140" t="s">
        <v>2337</v>
      </c>
      <c r="I837" s="135" t="s">
        <v>2338</v>
      </c>
      <c r="J837" s="130">
        <v>41855</v>
      </c>
      <c r="K837" s="131">
        <v>2583320</v>
      </c>
      <c r="L837" s="108" t="s">
        <v>119</v>
      </c>
      <c r="M837" s="101" t="s">
        <v>2260</v>
      </c>
      <c r="N837" s="101" t="s">
        <v>1314</v>
      </c>
      <c r="O837" s="137" t="s">
        <v>23</v>
      </c>
      <c r="P837" s="137" t="s">
        <v>24</v>
      </c>
      <c r="Q837" s="101"/>
      <c r="R837" s="307">
        <v>27</v>
      </c>
    </row>
    <row r="838" spans="1:18" ht="146.25" x14ac:dyDescent="0.2">
      <c r="A838" s="109">
        <v>837</v>
      </c>
      <c r="B838" s="135" t="s">
        <v>16</v>
      </c>
      <c r="C838" s="135">
        <v>891180084</v>
      </c>
      <c r="D838" s="109">
        <v>2</v>
      </c>
      <c r="E838" s="132" t="s">
        <v>2339</v>
      </c>
      <c r="F838" s="158">
        <v>900622317</v>
      </c>
      <c r="G838" s="137">
        <v>3</v>
      </c>
      <c r="H838" s="140" t="s">
        <v>2340</v>
      </c>
      <c r="I838" s="135" t="s">
        <v>2341</v>
      </c>
      <c r="J838" s="130">
        <v>41834</v>
      </c>
      <c r="K838" s="131">
        <v>13675200</v>
      </c>
      <c r="L838" s="146" t="s">
        <v>2329</v>
      </c>
      <c r="M838" s="101" t="s">
        <v>2260</v>
      </c>
      <c r="N838" s="101" t="s">
        <v>1314</v>
      </c>
      <c r="O838" s="137" t="s">
        <v>23</v>
      </c>
      <c r="P838" s="137" t="s">
        <v>24</v>
      </c>
      <c r="Q838" s="101"/>
      <c r="R838" s="307">
        <v>28</v>
      </c>
    </row>
    <row r="839" spans="1:18" ht="101.25" x14ac:dyDescent="0.2">
      <c r="A839" s="109">
        <v>838</v>
      </c>
      <c r="B839" s="135" t="s">
        <v>16</v>
      </c>
      <c r="C839" s="135">
        <v>891180084</v>
      </c>
      <c r="D839" s="109">
        <v>2</v>
      </c>
      <c r="E839" s="132" t="s">
        <v>166</v>
      </c>
      <c r="F839" s="394">
        <v>12127303</v>
      </c>
      <c r="G839" s="137">
        <v>7</v>
      </c>
      <c r="H839" s="140" t="s">
        <v>2342</v>
      </c>
      <c r="I839" s="390" t="s">
        <v>2343</v>
      </c>
      <c r="J839" s="130">
        <v>41834</v>
      </c>
      <c r="K839" s="131">
        <v>2970000</v>
      </c>
      <c r="L839" s="146" t="s">
        <v>2329</v>
      </c>
      <c r="M839" s="101" t="s">
        <v>2260</v>
      </c>
      <c r="N839" s="101" t="s">
        <v>1314</v>
      </c>
      <c r="O839" s="137" t="s">
        <v>23</v>
      </c>
      <c r="P839" s="137" t="s">
        <v>24</v>
      </c>
      <c r="Q839" s="101"/>
      <c r="R839" s="307">
        <v>29</v>
      </c>
    </row>
    <row r="840" spans="1:18" ht="112.5" x14ac:dyDescent="0.2">
      <c r="A840" s="109">
        <v>839</v>
      </c>
      <c r="B840" s="135" t="s">
        <v>16</v>
      </c>
      <c r="C840" s="135">
        <v>891180084</v>
      </c>
      <c r="D840" s="109">
        <v>2</v>
      </c>
      <c r="E840" s="132" t="s">
        <v>2344</v>
      </c>
      <c r="F840" s="158">
        <v>12109246</v>
      </c>
      <c r="G840" s="137">
        <v>9</v>
      </c>
      <c r="H840" s="140" t="s">
        <v>2345</v>
      </c>
      <c r="I840" s="135" t="s">
        <v>2346</v>
      </c>
      <c r="J840" s="130">
        <v>41852</v>
      </c>
      <c r="K840" s="131">
        <v>1321000</v>
      </c>
      <c r="L840" s="146" t="s">
        <v>2329</v>
      </c>
      <c r="M840" s="101" t="s">
        <v>2260</v>
      </c>
      <c r="N840" s="101" t="s">
        <v>1314</v>
      </c>
      <c r="O840" s="137" t="s">
        <v>23</v>
      </c>
      <c r="P840" s="137" t="s">
        <v>24</v>
      </c>
      <c r="Q840" s="101"/>
      <c r="R840" s="307">
        <v>30</v>
      </c>
    </row>
    <row r="841" spans="1:18" ht="112.5" x14ac:dyDescent="0.2">
      <c r="A841" s="109">
        <v>840</v>
      </c>
      <c r="B841" s="135" t="s">
        <v>16</v>
      </c>
      <c r="C841" s="135">
        <v>891180084</v>
      </c>
      <c r="D841" s="109">
        <v>2</v>
      </c>
      <c r="E841" s="101" t="s">
        <v>2347</v>
      </c>
      <c r="F841" s="395">
        <v>1075248206</v>
      </c>
      <c r="G841" s="137">
        <v>0</v>
      </c>
      <c r="H841" s="140" t="s">
        <v>2348</v>
      </c>
      <c r="I841" s="135" t="s">
        <v>2349</v>
      </c>
      <c r="J841" s="391">
        <v>41852</v>
      </c>
      <c r="K841" s="136">
        <v>11396000</v>
      </c>
      <c r="L841" s="108" t="s">
        <v>325</v>
      </c>
      <c r="M841" s="101" t="s">
        <v>2260</v>
      </c>
      <c r="N841" s="101" t="s">
        <v>1314</v>
      </c>
      <c r="O841" s="137" t="s">
        <v>23</v>
      </c>
      <c r="P841" s="137" t="s">
        <v>24</v>
      </c>
      <c r="Q841" s="101"/>
      <c r="R841" s="307">
        <v>31</v>
      </c>
    </row>
    <row r="842" spans="1:18" ht="112.5" x14ac:dyDescent="0.2">
      <c r="A842" s="109">
        <v>841</v>
      </c>
      <c r="B842" s="135" t="s">
        <v>16</v>
      </c>
      <c r="C842" s="135">
        <v>891180084</v>
      </c>
      <c r="D842" s="109">
        <v>2</v>
      </c>
      <c r="E842" s="115" t="s">
        <v>2350</v>
      </c>
      <c r="F842" s="395">
        <v>55164704</v>
      </c>
      <c r="G842" s="137">
        <v>0</v>
      </c>
      <c r="H842" s="142" t="s">
        <v>2351</v>
      </c>
      <c r="I842" s="135" t="s">
        <v>2352</v>
      </c>
      <c r="J842" s="391">
        <v>41852</v>
      </c>
      <c r="K842" s="136">
        <v>11396000</v>
      </c>
      <c r="L842" s="108" t="s">
        <v>325</v>
      </c>
      <c r="M842" s="101" t="s">
        <v>2260</v>
      </c>
      <c r="N842" s="101" t="s">
        <v>1314</v>
      </c>
      <c r="O842" s="137" t="s">
        <v>23</v>
      </c>
      <c r="P842" s="137" t="s">
        <v>24</v>
      </c>
      <c r="Q842" s="101"/>
      <c r="R842" s="307">
        <v>32</v>
      </c>
    </row>
    <row r="843" spans="1:18" ht="101.25" x14ac:dyDescent="0.2">
      <c r="A843" s="109">
        <v>842</v>
      </c>
      <c r="B843" s="135" t="s">
        <v>16</v>
      </c>
      <c r="C843" s="135">
        <v>891180084</v>
      </c>
      <c r="D843" s="109">
        <v>2</v>
      </c>
      <c r="E843" s="108" t="s">
        <v>2353</v>
      </c>
      <c r="F843" s="395">
        <v>1075262129</v>
      </c>
      <c r="G843" s="137">
        <v>0</v>
      </c>
      <c r="H843" s="393" t="s">
        <v>2354</v>
      </c>
      <c r="I843" s="135" t="s">
        <v>2355</v>
      </c>
      <c r="J843" s="391">
        <v>41852</v>
      </c>
      <c r="K843" s="136">
        <v>8000000</v>
      </c>
      <c r="L843" s="108" t="s">
        <v>325</v>
      </c>
      <c r="M843" s="101" t="s">
        <v>2260</v>
      </c>
      <c r="N843" s="101" t="s">
        <v>1314</v>
      </c>
      <c r="O843" s="137" t="s">
        <v>23</v>
      </c>
      <c r="P843" s="137" t="s">
        <v>24</v>
      </c>
      <c r="Q843" s="101"/>
      <c r="R843" s="307">
        <v>33</v>
      </c>
    </row>
    <row r="844" spans="1:18" ht="101.25" x14ac:dyDescent="0.2">
      <c r="A844" s="109">
        <v>843</v>
      </c>
      <c r="B844" s="135" t="s">
        <v>16</v>
      </c>
      <c r="C844" s="135">
        <v>891180084</v>
      </c>
      <c r="D844" s="109">
        <v>2</v>
      </c>
      <c r="E844" s="135" t="s">
        <v>2356</v>
      </c>
      <c r="F844" s="143">
        <v>1075254044</v>
      </c>
      <c r="G844" s="137">
        <v>0</v>
      </c>
      <c r="H844" s="396" t="s">
        <v>2357</v>
      </c>
      <c r="I844" s="146" t="s">
        <v>2358</v>
      </c>
      <c r="J844" s="391">
        <v>41852</v>
      </c>
      <c r="K844" s="136">
        <v>6000000</v>
      </c>
      <c r="L844" s="108" t="s">
        <v>325</v>
      </c>
      <c r="M844" s="101" t="s">
        <v>2260</v>
      </c>
      <c r="N844" s="101" t="s">
        <v>1314</v>
      </c>
      <c r="O844" s="137" t="s">
        <v>23</v>
      </c>
      <c r="P844" s="137" t="s">
        <v>24</v>
      </c>
      <c r="Q844" s="101"/>
      <c r="R844" s="307">
        <v>34</v>
      </c>
    </row>
    <row r="845" spans="1:18" ht="202.5" x14ac:dyDescent="0.2">
      <c r="A845" s="109">
        <v>844</v>
      </c>
      <c r="B845" s="135" t="s">
        <v>16</v>
      </c>
      <c r="C845" s="135">
        <v>891180084</v>
      </c>
      <c r="D845" s="109">
        <v>2</v>
      </c>
      <c r="E845" s="101" t="s">
        <v>1718</v>
      </c>
      <c r="F845" s="141">
        <v>19188486</v>
      </c>
      <c r="G845" s="137">
        <v>0</v>
      </c>
      <c r="H845" s="101" t="s">
        <v>2359</v>
      </c>
      <c r="I845" s="135" t="s">
        <v>2360</v>
      </c>
      <c r="J845" s="142" t="s">
        <v>2361</v>
      </c>
      <c r="K845" s="136">
        <v>10000000</v>
      </c>
      <c r="L845" s="108" t="s">
        <v>325</v>
      </c>
      <c r="M845" s="101" t="s">
        <v>2260</v>
      </c>
      <c r="N845" s="101" t="s">
        <v>1314</v>
      </c>
      <c r="O845" s="137" t="s">
        <v>23</v>
      </c>
      <c r="P845" s="137" t="s">
        <v>24</v>
      </c>
      <c r="Q845" s="101"/>
      <c r="R845" s="307">
        <v>35</v>
      </c>
    </row>
    <row r="846" spans="1:18" ht="135" x14ac:dyDescent="0.2">
      <c r="A846" s="109">
        <v>845</v>
      </c>
      <c r="B846" s="135" t="s">
        <v>16</v>
      </c>
      <c r="C846" s="135">
        <v>891180084</v>
      </c>
      <c r="D846" s="109">
        <v>2</v>
      </c>
      <c r="E846" s="132" t="s">
        <v>2362</v>
      </c>
      <c r="F846" s="397">
        <v>19164189</v>
      </c>
      <c r="G846" s="137"/>
      <c r="H846" s="138" t="s">
        <v>2363</v>
      </c>
      <c r="I846" s="135" t="s">
        <v>2364</v>
      </c>
      <c r="J846" s="133">
        <v>41859</v>
      </c>
      <c r="K846" s="131">
        <v>1343000</v>
      </c>
      <c r="L846" s="108" t="s">
        <v>325</v>
      </c>
      <c r="M846" s="101" t="s">
        <v>2260</v>
      </c>
      <c r="N846" s="101" t="s">
        <v>1314</v>
      </c>
      <c r="O846" s="137" t="s">
        <v>23</v>
      </c>
      <c r="P846" s="137" t="s">
        <v>24</v>
      </c>
      <c r="Q846" s="101"/>
      <c r="R846" s="307">
        <v>36</v>
      </c>
    </row>
    <row r="847" spans="1:18" ht="90" x14ac:dyDescent="0.2">
      <c r="A847" s="109">
        <v>846</v>
      </c>
      <c r="B847" s="135" t="s">
        <v>16</v>
      </c>
      <c r="C847" s="135">
        <v>891180084</v>
      </c>
      <c r="D847" s="109">
        <v>2</v>
      </c>
      <c r="E847" s="108" t="s">
        <v>2365</v>
      </c>
      <c r="F847" s="143" t="s">
        <v>2366</v>
      </c>
      <c r="G847" s="144">
        <v>4</v>
      </c>
      <c r="H847" s="142" t="s">
        <v>2367</v>
      </c>
      <c r="I847" s="390" t="s">
        <v>2368</v>
      </c>
      <c r="J847" s="145">
        <v>41864</v>
      </c>
      <c r="K847" s="136">
        <v>23107000</v>
      </c>
      <c r="L847" s="146" t="s">
        <v>2329</v>
      </c>
      <c r="M847" s="101" t="s">
        <v>2260</v>
      </c>
      <c r="N847" s="101" t="s">
        <v>1314</v>
      </c>
      <c r="O847" s="137" t="s">
        <v>23</v>
      </c>
      <c r="P847" s="137" t="s">
        <v>24</v>
      </c>
      <c r="Q847" s="101"/>
      <c r="R847" s="307">
        <v>37</v>
      </c>
    </row>
    <row r="848" spans="1:18" ht="101.25" x14ac:dyDescent="0.2">
      <c r="A848" s="109">
        <v>847</v>
      </c>
      <c r="B848" s="135" t="s">
        <v>16</v>
      </c>
      <c r="C848" s="135">
        <v>891180084</v>
      </c>
      <c r="D848" s="109">
        <v>2</v>
      </c>
      <c r="E848" s="108" t="s">
        <v>2369</v>
      </c>
      <c r="F848" s="143" t="s">
        <v>2370</v>
      </c>
      <c r="G848" s="137">
        <v>5</v>
      </c>
      <c r="H848" s="142" t="s">
        <v>2371</v>
      </c>
      <c r="I848" s="135" t="s">
        <v>2372</v>
      </c>
      <c r="J848" s="145">
        <v>41873</v>
      </c>
      <c r="K848" s="136">
        <v>8100000</v>
      </c>
      <c r="L848" s="146" t="s">
        <v>2329</v>
      </c>
      <c r="M848" s="101" t="s">
        <v>2260</v>
      </c>
      <c r="N848" s="101" t="s">
        <v>1314</v>
      </c>
      <c r="O848" s="137" t="s">
        <v>23</v>
      </c>
      <c r="P848" s="137" t="s">
        <v>24</v>
      </c>
      <c r="Q848" s="101"/>
      <c r="R848" s="307">
        <v>38</v>
      </c>
    </row>
    <row r="849" spans="1:18" ht="157.5" x14ac:dyDescent="0.2">
      <c r="A849" s="109">
        <v>848</v>
      </c>
      <c r="B849" s="135" t="s">
        <v>16</v>
      </c>
      <c r="C849" s="135">
        <v>891180084</v>
      </c>
      <c r="D849" s="109">
        <v>2</v>
      </c>
      <c r="E849" s="108" t="s">
        <v>2373</v>
      </c>
      <c r="F849" s="143" t="s">
        <v>2374</v>
      </c>
      <c r="G849" s="137"/>
      <c r="H849" s="142" t="s">
        <v>2375</v>
      </c>
      <c r="I849" s="135" t="s">
        <v>2376</v>
      </c>
      <c r="J849" s="145">
        <v>41873</v>
      </c>
      <c r="K849" s="136">
        <v>1829800</v>
      </c>
      <c r="L849" s="146" t="s">
        <v>325</v>
      </c>
      <c r="M849" s="101" t="s">
        <v>2260</v>
      </c>
      <c r="N849" s="101" t="s">
        <v>1314</v>
      </c>
      <c r="O849" s="137" t="s">
        <v>23</v>
      </c>
      <c r="P849" s="137" t="s">
        <v>24</v>
      </c>
      <c r="Q849" s="135" t="s">
        <v>2377</v>
      </c>
      <c r="R849" s="307">
        <v>39</v>
      </c>
    </row>
    <row r="850" spans="1:18" ht="146.25" x14ac:dyDescent="0.2">
      <c r="A850" s="109">
        <v>849</v>
      </c>
      <c r="B850" s="135" t="s">
        <v>16</v>
      </c>
      <c r="C850" s="135">
        <v>891180084</v>
      </c>
      <c r="D850" s="109">
        <v>2</v>
      </c>
      <c r="E850" s="108" t="s">
        <v>2378</v>
      </c>
      <c r="F850" s="143">
        <v>43061419</v>
      </c>
      <c r="G850" s="144">
        <v>0</v>
      </c>
      <c r="H850" s="142" t="s">
        <v>2379</v>
      </c>
      <c r="I850" s="105" t="s">
        <v>2380</v>
      </c>
      <c r="J850" s="145">
        <v>41891</v>
      </c>
      <c r="K850" s="136">
        <v>1343000</v>
      </c>
      <c r="L850" s="108" t="s">
        <v>325</v>
      </c>
      <c r="M850" s="101" t="s">
        <v>2260</v>
      </c>
      <c r="N850" s="101" t="s">
        <v>1314</v>
      </c>
      <c r="O850" s="137" t="s">
        <v>23</v>
      </c>
      <c r="P850" s="137" t="s">
        <v>24</v>
      </c>
      <c r="Q850" s="101"/>
      <c r="R850" s="307">
        <v>40</v>
      </c>
    </row>
    <row r="851" spans="1:18" ht="157.5" x14ac:dyDescent="0.2">
      <c r="A851" s="109">
        <v>850</v>
      </c>
      <c r="B851" s="135" t="s">
        <v>16</v>
      </c>
      <c r="C851" s="135">
        <v>891180084</v>
      </c>
      <c r="D851" s="109">
        <v>2</v>
      </c>
      <c r="E851" s="108" t="s">
        <v>2381</v>
      </c>
      <c r="F851" s="398" t="s">
        <v>2382</v>
      </c>
      <c r="G851" s="144"/>
      <c r="H851" s="142" t="s">
        <v>2383</v>
      </c>
      <c r="I851" s="135" t="s">
        <v>2384</v>
      </c>
      <c r="J851" s="145">
        <v>41891</v>
      </c>
      <c r="K851" s="136">
        <v>1880200</v>
      </c>
      <c r="L851" s="108" t="s">
        <v>325</v>
      </c>
      <c r="M851" s="101" t="s">
        <v>2260</v>
      </c>
      <c r="N851" s="101" t="s">
        <v>1314</v>
      </c>
      <c r="O851" s="137" t="s">
        <v>23</v>
      </c>
      <c r="P851" s="137" t="s">
        <v>24</v>
      </c>
      <c r="Q851" s="135" t="s">
        <v>2377</v>
      </c>
      <c r="R851" s="307">
        <v>41</v>
      </c>
    </row>
    <row r="852" spans="1:18" ht="135" x14ac:dyDescent="0.2">
      <c r="A852" s="109">
        <v>851</v>
      </c>
      <c r="B852" s="135" t="s">
        <v>16</v>
      </c>
      <c r="C852" s="135">
        <v>891180084</v>
      </c>
      <c r="D852" s="109">
        <v>2</v>
      </c>
      <c r="E852" s="108" t="s">
        <v>2385</v>
      </c>
      <c r="F852" s="398">
        <v>52798287</v>
      </c>
      <c r="G852" s="144">
        <v>0</v>
      </c>
      <c r="H852" s="142" t="s">
        <v>2386</v>
      </c>
      <c r="I852" s="135" t="s">
        <v>2387</v>
      </c>
      <c r="J852" s="145">
        <v>41891</v>
      </c>
      <c r="K852" s="136">
        <v>1829800</v>
      </c>
      <c r="L852" s="108" t="s">
        <v>325</v>
      </c>
      <c r="M852" s="101" t="s">
        <v>2260</v>
      </c>
      <c r="N852" s="101" t="s">
        <v>1314</v>
      </c>
      <c r="O852" s="137" t="s">
        <v>23</v>
      </c>
      <c r="P852" s="137" t="s">
        <v>24</v>
      </c>
      <c r="Q852" s="101"/>
      <c r="R852" s="307">
        <v>42</v>
      </c>
    </row>
    <row r="853" spans="1:18" ht="135" x14ac:dyDescent="0.2">
      <c r="A853" s="109">
        <v>852</v>
      </c>
      <c r="B853" s="135" t="s">
        <v>16</v>
      </c>
      <c r="C853" s="135">
        <v>891180084</v>
      </c>
      <c r="D853" s="109">
        <v>2</v>
      </c>
      <c r="E853" s="108" t="s">
        <v>2388</v>
      </c>
      <c r="F853" s="398">
        <v>6756878</v>
      </c>
      <c r="G853" s="144">
        <v>0</v>
      </c>
      <c r="H853" s="142" t="s">
        <v>2389</v>
      </c>
      <c r="I853" s="135" t="s">
        <v>2390</v>
      </c>
      <c r="J853" s="145">
        <v>41891</v>
      </c>
      <c r="K853" s="136">
        <v>1074400</v>
      </c>
      <c r="L853" s="108" t="s">
        <v>325</v>
      </c>
      <c r="M853" s="101" t="s">
        <v>2260</v>
      </c>
      <c r="N853" s="101" t="s">
        <v>1314</v>
      </c>
      <c r="O853" s="137" t="s">
        <v>23</v>
      </c>
      <c r="P853" s="137" t="s">
        <v>24</v>
      </c>
      <c r="Q853" s="101"/>
      <c r="R853" s="307">
        <v>43</v>
      </c>
    </row>
    <row r="854" spans="1:18" ht="135" x14ac:dyDescent="0.2">
      <c r="A854" s="109">
        <v>853</v>
      </c>
      <c r="B854" s="135" t="s">
        <v>16</v>
      </c>
      <c r="C854" s="135">
        <v>891180084</v>
      </c>
      <c r="D854" s="109">
        <v>2</v>
      </c>
      <c r="E854" s="108" t="s">
        <v>2391</v>
      </c>
      <c r="F854" s="398">
        <v>19453404</v>
      </c>
      <c r="G854" s="144">
        <v>0</v>
      </c>
      <c r="H854" s="142" t="s">
        <v>2392</v>
      </c>
      <c r="I854" s="390" t="s">
        <v>2393</v>
      </c>
      <c r="J854" s="145">
        <v>41891</v>
      </c>
      <c r="K854" s="136">
        <v>1829800</v>
      </c>
      <c r="L854" s="108" t="s">
        <v>325</v>
      </c>
      <c r="M854" s="101" t="s">
        <v>2260</v>
      </c>
      <c r="N854" s="101" t="s">
        <v>1314</v>
      </c>
      <c r="O854" s="137" t="s">
        <v>23</v>
      </c>
      <c r="P854" s="137" t="s">
        <v>24</v>
      </c>
      <c r="Q854" s="101"/>
      <c r="R854" s="307">
        <v>44</v>
      </c>
    </row>
    <row r="855" spans="1:18" ht="135" x14ac:dyDescent="0.2">
      <c r="A855" s="109">
        <v>854</v>
      </c>
      <c r="B855" s="135" t="s">
        <v>16</v>
      </c>
      <c r="C855" s="135">
        <v>891180084</v>
      </c>
      <c r="D855" s="109">
        <v>2</v>
      </c>
      <c r="E855" s="108" t="s">
        <v>2394</v>
      </c>
      <c r="F855" s="398" t="s">
        <v>2395</v>
      </c>
      <c r="G855" s="144"/>
      <c r="H855" s="142" t="s">
        <v>2396</v>
      </c>
      <c r="I855" s="135" t="s">
        <v>2397</v>
      </c>
      <c r="J855" s="145">
        <v>41891</v>
      </c>
      <c r="K855" s="136">
        <v>1880200</v>
      </c>
      <c r="L855" s="108" t="s">
        <v>325</v>
      </c>
      <c r="M855" s="101" t="s">
        <v>2260</v>
      </c>
      <c r="N855" s="101" t="s">
        <v>1314</v>
      </c>
      <c r="O855" s="137" t="s">
        <v>23</v>
      </c>
      <c r="P855" s="137" t="s">
        <v>24</v>
      </c>
      <c r="Q855" s="135" t="s">
        <v>2398</v>
      </c>
      <c r="R855" s="307">
        <v>45</v>
      </c>
    </row>
    <row r="856" spans="1:18" ht="157.5" x14ac:dyDescent="0.2">
      <c r="A856" s="109">
        <v>855</v>
      </c>
      <c r="B856" s="135" t="s">
        <v>16</v>
      </c>
      <c r="C856" s="135">
        <v>891180084</v>
      </c>
      <c r="D856" s="109">
        <v>2</v>
      </c>
      <c r="E856" s="108" t="s">
        <v>2399</v>
      </c>
      <c r="F856" s="398">
        <v>71753066</v>
      </c>
      <c r="G856" s="144">
        <v>0</v>
      </c>
      <c r="H856" s="142" t="s">
        <v>2400</v>
      </c>
      <c r="I856" s="390" t="s">
        <v>2401</v>
      </c>
      <c r="J856" s="145">
        <v>41891</v>
      </c>
      <c r="K856" s="136">
        <v>1343000</v>
      </c>
      <c r="L856" s="108" t="s">
        <v>325</v>
      </c>
      <c r="M856" s="101" t="s">
        <v>2260</v>
      </c>
      <c r="N856" s="101" t="s">
        <v>1314</v>
      </c>
      <c r="O856" s="137" t="s">
        <v>23</v>
      </c>
      <c r="P856" s="137" t="s">
        <v>24</v>
      </c>
      <c r="Q856" s="101"/>
      <c r="R856" s="307">
        <v>46</v>
      </c>
    </row>
    <row r="857" spans="1:18" ht="90" x14ac:dyDescent="0.2">
      <c r="A857" s="109">
        <v>856</v>
      </c>
      <c r="B857" s="135" t="s">
        <v>16</v>
      </c>
      <c r="C857" s="135">
        <v>891180084</v>
      </c>
      <c r="D857" s="109">
        <v>2</v>
      </c>
      <c r="E857" s="108" t="s">
        <v>120</v>
      </c>
      <c r="F857" s="108">
        <v>12094697</v>
      </c>
      <c r="G857" s="144">
        <v>1</v>
      </c>
      <c r="H857" s="142" t="s">
        <v>2402</v>
      </c>
      <c r="I857" s="108" t="s">
        <v>2403</v>
      </c>
      <c r="J857" s="145">
        <v>41891</v>
      </c>
      <c r="K857" s="136">
        <v>1091617</v>
      </c>
      <c r="L857" s="108" t="s">
        <v>402</v>
      </c>
      <c r="M857" s="101" t="s">
        <v>2260</v>
      </c>
      <c r="N857" s="101" t="s">
        <v>1314</v>
      </c>
      <c r="O857" s="137" t="s">
        <v>23</v>
      </c>
      <c r="P857" s="137" t="s">
        <v>24</v>
      </c>
      <c r="Q857" s="101"/>
      <c r="R857" s="307">
        <v>47</v>
      </c>
    </row>
    <row r="858" spans="1:18" ht="123.75" x14ac:dyDescent="0.2">
      <c r="A858" s="109">
        <v>857</v>
      </c>
      <c r="B858" s="135" t="s">
        <v>16</v>
      </c>
      <c r="C858" s="135">
        <v>891180084</v>
      </c>
      <c r="D858" s="109">
        <v>2</v>
      </c>
      <c r="E858" s="108" t="s">
        <v>315</v>
      </c>
      <c r="F858" s="108">
        <v>12130485</v>
      </c>
      <c r="G858" s="144">
        <v>1</v>
      </c>
      <c r="H858" s="142" t="s">
        <v>2404</v>
      </c>
      <c r="I858" s="390" t="s">
        <v>2405</v>
      </c>
      <c r="J858" s="145">
        <v>41891</v>
      </c>
      <c r="K858" s="136">
        <v>1497599</v>
      </c>
      <c r="L858" s="108" t="s">
        <v>402</v>
      </c>
      <c r="M858" s="101" t="s">
        <v>2260</v>
      </c>
      <c r="N858" s="101" t="s">
        <v>1314</v>
      </c>
      <c r="O858" s="137" t="s">
        <v>23</v>
      </c>
      <c r="P858" s="137" t="s">
        <v>24</v>
      </c>
      <c r="Q858" s="101"/>
      <c r="R858" s="307">
        <v>48</v>
      </c>
    </row>
    <row r="859" spans="1:18" ht="123.75" x14ac:dyDescent="0.2">
      <c r="A859" s="109">
        <v>858</v>
      </c>
      <c r="B859" s="135" t="s">
        <v>16</v>
      </c>
      <c r="C859" s="135">
        <v>891180084</v>
      </c>
      <c r="D859" s="109">
        <v>2</v>
      </c>
      <c r="E859" s="108" t="s">
        <v>2406</v>
      </c>
      <c r="F859" s="143">
        <v>19459633</v>
      </c>
      <c r="G859" s="137">
        <v>0</v>
      </c>
      <c r="H859" s="147" t="s">
        <v>2407</v>
      </c>
      <c r="I859" s="135" t="s">
        <v>2408</v>
      </c>
      <c r="J859" s="145">
        <v>41911</v>
      </c>
      <c r="K859" s="136">
        <v>1343000</v>
      </c>
      <c r="L859" s="146" t="s">
        <v>2409</v>
      </c>
      <c r="M859" s="101" t="s">
        <v>2260</v>
      </c>
      <c r="N859" s="101" t="s">
        <v>1314</v>
      </c>
      <c r="O859" s="137" t="s">
        <v>23</v>
      </c>
      <c r="P859" s="137" t="s">
        <v>24</v>
      </c>
      <c r="Q859" s="101"/>
      <c r="R859" s="307">
        <v>49</v>
      </c>
    </row>
    <row r="860" spans="1:18" ht="101.25" x14ac:dyDescent="0.2">
      <c r="A860" s="109">
        <v>859</v>
      </c>
      <c r="B860" s="135" t="s">
        <v>16</v>
      </c>
      <c r="C860" s="135">
        <v>891180084</v>
      </c>
      <c r="D860" s="109">
        <v>2</v>
      </c>
      <c r="E860" s="108" t="s">
        <v>1237</v>
      </c>
      <c r="F860" s="143">
        <v>1075241426</v>
      </c>
      <c r="G860" s="137">
        <v>1</v>
      </c>
      <c r="H860" s="147" t="s">
        <v>2410</v>
      </c>
      <c r="I860" s="135" t="s">
        <v>2411</v>
      </c>
      <c r="J860" s="145">
        <v>41911</v>
      </c>
      <c r="K860" s="136">
        <v>3018000</v>
      </c>
      <c r="L860" s="146" t="s">
        <v>402</v>
      </c>
      <c r="M860" s="101" t="s">
        <v>2260</v>
      </c>
      <c r="N860" s="101" t="s">
        <v>1314</v>
      </c>
      <c r="O860" s="137" t="s">
        <v>23</v>
      </c>
      <c r="P860" s="137" t="s">
        <v>24</v>
      </c>
      <c r="Q860" s="101"/>
      <c r="R860" s="307">
        <v>50</v>
      </c>
    </row>
    <row r="861" spans="1:18" ht="112.5" x14ac:dyDescent="0.2">
      <c r="A861" s="109">
        <v>860</v>
      </c>
      <c r="B861" s="135" t="s">
        <v>16</v>
      </c>
      <c r="C861" s="135">
        <v>891180084</v>
      </c>
      <c r="D861" s="109">
        <v>2</v>
      </c>
      <c r="E861" s="108" t="s">
        <v>1733</v>
      </c>
      <c r="F861" s="143">
        <v>36160206</v>
      </c>
      <c r="G861" s="137">
        <v>7</v>
      </c>
      <c r="H861" s="147" t="s">
        <v>2412</v>
      </c>
      <c r="I861" s="135" t="s">
        <v>2413</v>
      </c>
      <c r="J861" s="145">
        <v>41935</v>
      </c>
      <c r="K861" s="136">
        <v>10694900</v>
      </c>
      <c r="L861" s="146" t="s">
        <v>402</v>
      </c>
      <c r="M861" s="101" t="s">
        <v>2260</v>
      </c>
      <c r="N861" s="101" t="s">
        <v>1314</v>
      </c>
      <c r="O861" s="137" t="s">
        <v>23</v>
      </c>
      <c r="P861" s="137" t="s">
        <v>24</v>
      </c>
      <c r="Q861" s="101"/>
      <c r="R861" s="307">
        <v>51</v>
      </c>
    </row>
    <row r="862" spans="1:18" ht="123.75" x14ac:dyDescent="0.2">
      <c r="A862" s="109">
        <v>861</v>
      </c>
      <c r="B862" s="135" t="s">
        <v>16</v>
      </c>
      <c r="C862" s="135">
        <v>891180084</v>
      </c>
      <c r="D862" s="109">
        <v>2</v>
      </c>
      <c r="E862" s="108" t="s">
        <v>2414</v>
      </c>
      <c r="F862" s="143">
        <v>34530818</v>
      </c>
      <c r="G862" s="137">
        <v>5</v>
      </c>
      <c r="H862" s="147" t="s">
        <v>2415</v>
      </c>
      <c r="I862" s="135" t="s">
        <v>2416</v>
      </c>
      <c r="J862" s="145">
        <v>41936</v>
      </c>
      <c r="K862" s="136">
        <v>4182400</v>
      </c>
      <c r="L862" s="146" t="s">
        <v>325</v>
      </c>
      <c r="M862" s="101" t="s">
        <v>2260</v>
      </c>
      <c r="N862" s="101" t="s">
        <v>1314</v>
      </c>
      <c r="O862" s="137" t="s">
        <v>23</v>
      </c>
      <c r="P862" s="137" t="s">
        <v>24</v>
      </c>
      <c r="Q862" s="101"/>
      <c r="R862" s="307">
        <v>52</v>
      </c>
    </row>
    <row r="863" spans="1:18" ht="180" x14ac:dyDescent="0.2">
      <c r="A863" s="109">
        <v>862</v>
      </c>
      <c r="B863" s="135" t="s">
        <v>16</v>
      </c>
      <c r="C863" s="135">
        <v>891180084</v>
      </c>
      <c r="D863" s="109">
        <v>2</v>
      </c>
      <c r="E863" s="101" t="s">
        <v>2417</v>
      </c>
      <c r="F863" s="101">
        <v>1075222139</v>
      </c>
      <c r="G863" s="137">
        <v>1</v>
      </c>
      <c r="H863" s="101" t="s">
        <v>2418</v>
      </c>
      <c r="I863" s="135" t="s">
        <v>2419</v>
      </c>
      <c r="J863" s="145">
        <v>41963</v>
      </c>
      <c r="K863" s="136">
        <v>1500000</v>
      </c>
      <c r="L863" s="108" t="s">
        <v>2420</v>
      </c>
      <c r="M863" s="101" t="s">
        <v>2260</v>
      </c>
      <c r="N863" s="101" t="s">
        <v>1314</v>
      </c>
      <c r="O863" s="137" t="s">
        <v>23</v>
      </c>
      <c r="P863" s="137" t="s">
        <v>24</v>
      </c>
      <c r="Q863" s="101"/>
      <c r="R863" s="307">
        <v>53</v>
      </c>
    </row>
    <row r="864" spans="1:18" ht="101.25" x14ac:dyDescent="0.2">
      <c r="A864" s="109">
        <v>863</v>
      </c>
      <c r="B864" s="135" t="s">
        <v>16</v>
      </c>
      <c r="C864" s="135">
        <v>891180084</v>
      </c>
      <c r="D864" s="109">
        <v>2</v>
      </c>
      <c r="E864" s="101" t="s">
        <v>2305</v>
      </c>
      <c r="F864" s="101">
        <v>900255113</v>
      </c>
      <c r="G864" s="137">
        <v>3</v>
      </c>
      <c r="H864" s="101" t="s">
        <v>2421</v>
      </c>
      <c r="I864" s="135" t="s">
        <v>2422</v>
      </c>
      <c r="J864" s="145">
        <v>41976</v>
      </c>
      <c r="K864" s="136">
        <v>71045868</v>
      </c>
      <c r="L864" s="108" t="s">
        <v>402</v>
      </c>
      <c r="M864" s="101" t="s">
        <v>2260</v>
      </c>
      <c r="N864" s="101" t="s">
        <v>1314</v>
      </c>
      <c r="O864" s="137" t="s">
        <v>23</v>
      </c>
      <c r="P864" s="137" t="s">
        <v>24</v>
      </c>
      <c r="Q864" s="101"/>
      <c r="R864" s="307">
        <v>54</v>
      </c>
    </row>
    <row r="865" spans="1:19" ht="112.5" x14ac:dyDescent="0.2">
      <c r="A865" s="109">
        <v>864</v>
      </c>
      <c r="B865" s="135" t="s">
        <v>16</v>
      </c>
      <c r="C865" s="135">
        <v>891180084</v>
      </c>
      <c r="D865" s="109">
        <v>2</v>
      </c>
      <c r="E865" s="101" t="s">
        <v>2423</v>
      </c>
      <c r="F865" s="101">
        <v>1075229681</v>
      </c>
      <c r="G865" s="137">
        <v>4</v>
      </c>
      <c r="H865" s="101" t="s">
        <v>2424</v>
      </c>
      <c r="I865" s="135" t="s">
        <v>2425</v>
      </c>
      <c r="J865" s="145">
        <v>41982</v>
      </c>
      <c r="K865" s="136">
        <v>1550000</v>
      </c>
      <c r="L865" s="108" t="s">
        <v>325</v>
      </c>
      <c r="M865" s="101" t="s">
        <v>2260</v>
      </c>
      <c r="N865" s="101" t="s">
        <v>1314</v>
      </c>
      <c r="O865" s="137" t="s">
        <v>23</v>
      </c>
      <c r="P865" s="137" t="s">
        <v>24</v>
      </c>
      <c r="Q865" s="101"/>
      <c r="R865" s="307">
        <v>55</v>
      </c>
      <c r="S865" s="343">
        <f>SUM(K811:K865)</f>
        <v>346856128</v>
      </c>
    </row>
    <row r="866" spans="1:19" ht="90" x14ac:dyDescent="0.2">
      <c r="A866" s="109">
        <v>865</v>
      </c>
      <c r="B866" s="100" t="s">
        <v>16</v>
      </c>
      <c r="C866" s="100">
        <v>891180084</v>
      </c>
      <c r="D866" s="100">
        <v>2</v>
      </c>
      <c r="E866" s="100" t="s">
        <v>2426</v>
      </c>
      <c r="F866" s="153">
        <v>42152998</v>
      </c>
      <c r="G866" s="100">
        <v>1</v>
      </c>
      <c r="H866" s="100" t="s">
        <v>2427</v>
      </c>
      <c r="I866" s="100" t="s">
        <v>2428</v>
      </c>
      <c r="J866" s="399">
        <v>41655</v>
      </c>
      <c r="K866" s="400">
        <v>10934000</v>
      </c>
      <c r="L866" s="100" t="s">
        <v>1617</v>
      </c>
      <c r="M866" s="100" t="s">
        <v>1596</v>
      </c>
      <c r="N866" s="100" t="s">
        <v>1314</v>
      </c>
      <c r="O866" s="100" t="s">
        <v>23</v>
      </c>
      <c r="P866" s="100" t="s">
        <v>24</v>
      </c>
      <c r="Q866" s="401" t="s">
        <v>2429</v>
      </c>
      <c r="R866" s="402">
        <v>1</v>
      </c>
    </row>
    <row r="867" spans="1:19" ht="90" x14ac:dyDescent="0.2">
      <c r="A867" s="109">
        <v>866</v>
      </c>
      <c r="B867" s="100" t="s">
        <v>16</v>
      </c>
      <c r="C867" s="100">
        <v>891180084</v>
      </c>
      <c r="D867" s="100">
        <v>2</v>
      </c>
      <c r="E867" s="100" t="s">
        <v>2430</v>
      </c>
      <c r="F867" s="153">
        <v>1017127006</v>
      </c>
      <c r="G867" s="100">
        <v>3</v>
      </c>
      <c r="H867" s="100" t="s">
        <v>2431</v>
      </c>
      <c r="I867" s="100" t="s">
        <v>2432</v>
      </c>
      <c r="J867" s="399">
        <v>41655</v>
      </c>
      <c r="K867" s="400">
        <v>10934000</v>
      </c>
      <c r="L867" s="100" t="s">
        <v>1617</v>
      </c>
      <c r="M867" s="100" t="s">
        <v>1596</v>
      </c>
      <c r="N867" s="100" t="s">
        <v>1314</v>
      </c>
      <c r="O867" s="100" t="s">
        <v>23</v>
      </c>
      <c r="P867" s="100" t="s">
        <v>24</v>
      </c>
      <c r="Q867" s="401" t="s">
        <v>2429</v>
      </c>
      <c r="R867" s="402">
        <v>2</v>
      </c>
    </row>
    <row r="868" spans="1:19" ht="78.75" x14ac:dyDescent="0.2">
      <c r="A868" s="109">
        <v>867</v>
      </c>
      <c r="B868" s="100" t="s">
        <v>16</v>
      </c>
      <c r="C868" s="100">
        <v>891180084</v>
      </c>
      <c r="D868" s="100">
        <v>2</v>
      </c>
      <c r="E868" s="100" t="s">
        <v>2433</v>
      </c>
      <c r="F868" s="153">
        <v>12123028</v>
      </c>
      <c r="G868" s="100">
        <v>8</v>
      </c>
      <c r="H868" s="100" t="s">
        <v>2434</v>
      </c>
      <c r="I868" s="100" t="s">
        <v>2435</v>
      </c>
      <c r="J868" s="399">
        <v>41662</v>
      </c>
      <c r="K868" s="400">
        <v>3682512</v>
      </c>
      <c r="L868" s="100" t="s">
        <v>2436</v>
      </c>
      <c r="M868" s="100" t="s">
        <v>1596</v>
      </c>
      <c r="N868" s="100" t="s">
        <v>1314</v>
      </c>
      <c r="O868" s="100" t="s">
        <v>23</v>
      </c>
      <c r="P868" s="100" t="s">
        <v>24</v>
      </c>
      <c r="Q868" s="401" t="s">
        <v>2429</v>
      </c>
      <c r="R868" s="402">
        <v>3</v>
      </c>
    </row>
    <row r="869" spans="1:19" ht="90" x14ac:dyDescent="0.2">
      <c r="A869" s="109">
        <v>868</v>
      </c>
      <c r="B869" s="100" t="s">
        <v>16</v>
      </c>
      <c r="C869" s="100">
        <v>891180084</v>
      </c>
      <c r="D869" s="100">
        <v>2</v>
      </c>
      <c r="E869" s="100" t="s">
        <v>2437</v>
      </c>
      <c r="F869" s="153">
        <v>16580417</v>
      </c>
      <c r="G869" s="100">
        <v>3</v>
      </c>
      <c r="H869" s="100" t="s">
        <v>2438</v>
      </c>
      <c r="I869" s="100" t="s">
        <v>2439</v>
      </c>
      <c r="J869" s="399">
        <v>41662</v>
      </c>
      <c r="K869" s="400">
        <v>3682512</v>
      </c>
      <c r="L869" s="100" t="s">
        <v>2436</v>
      </c>
      <c r="M869" s="100" t="s">
        <v>1596</v>
      </c>
      <c r="N869" s="100" t="s">
        <v>1314</v>
      </c>
      <c r="O869" s="100" t="s">
        <v>23</v>
      </c>
      <c r="P869" s="100" t="s">
        <v>24</v>
      </c>
      <c r="Q869" s="401" t="s">
        <v>2429</v>
      </c>
      <c r="R869" s="402">
        <v>4</v>
      </c>
    </row>
    <row r="870" spans="1:19" ht="90" x14ac:dyDescent="0.2">
      <c r="A870" s="109">
        <v>869</v>
      </c>
      <c r="B870" s="100" t="s">
        <v>16</v>
      </c>
      <c r="C870" s="100">
        <v>891180084</v>
      </c>
      <c r="D870" s="100">
        <v>2</v>
      </c>
      <c r="E870" s="100" t="s">
        <v>2440</v>
      </c>
      <c r="F870" s="153">
        <v>1075212450</v>
      </c>
      <c r="G870" s="100">
        <v>5</v>
      </c>
      <c r="H870" s="100" t="s">
        <v>2441</v>
      </c>
      <c r="I870" s="100" t="s">
        <v>2442</v>
      </c>
      <c r="J870" s="399">
        <v>41656</v>
      </c>
      <c r="K870" s="400">
        <v>2186800</v>
      </c>
      <c r="L870" s="100" t="s">
        <v>1617</v>
      </c>
      <c r="M870" s="100" t="s">
        <v>1596</v>
      </c>
      <c r="N870" s="100" t="s">
        <v>1314</v>
      </c>
      <c r="O870" s="100" t="s">
        <v>23</v>
      </c>
      <c r="P870" s="100" t="s">
        <v>24</v>
      </c>
      <c r="Q870" s="401" t="s">
        <v>2429</v>
      </c>
      <c r="R870" s="402">
        <v>5</v>
      </c>
    </row>
    <row r="871" spans="1:19" ht="78.75" x14ac:dyDescent="0.2">
      <c r="A871" s="109">
        <v>870</v>
      </c>
      <c r="B871" s="100" t="s">
        <v>16</v>
      </c>
      <c r="C871" s="100">
        <v>891180084</v>
      </c>
      <c r="D871" s="100">
        <v>2</v>
      </c>
      <c r="E871" s="148" t="s">
        <v>2443</v>
      </c>
      <c r="F871" s="149">
        <v>860033941</v>
      </c>
      <c r="G871" s="148">
        <v>8</v>
      </c>
      <c r="H871" s="148" t="s">
        <v>2444</v>
      </c>
      <c r="I871" s="148" t="s">
        <v>2445</v>
      </c>
      <c r="J871" s="399">
        <v>41662</v>
      </c>
      <c r="K871" s="150">
        <v>3970000</v>
      </c>
      <c r="L871" s="148" t="s">
        <v>402</v>
      </c>
      <c r="M871" s="100" t="s">
        <v>1596</v>
      </c>
      <c r="N871" s="100" t="s">
        <v>2446</v>
      </c>
      <c r="O871" s="100" t="s">
        <v>23</v>
      </c>
      <c r="P871" s="100" t="s">
        <v>24</v>
      </c>
      <c r="Q871" s="401" t="s">
        <v>2429</v>
      </c>
      <c r="R871" s="402">
        <v>6</v>
      </c>
    </row>
    <row r="872" spans="1:19" ht="78.75" x14ac:dyDescent="0.2">
      <c r="A872" s="109">
        <v>871</v>
      </c>
      <c r="B872" s="100" t="s">
        <v>16</v>
      </c>
      <c r="C872" s="100">
        <v>891180084</v>
      </c>
      <c r="D872" s="100">
        <v>2</v>
      </c>
      <c r="E872" s="148" t="s">
        <v>2447</v>
      </c>
      <c r="F872" s="149">
        <v>900013343</v>
      </c>
      <c r="G872" s="148">
        <v>2</v>
      </c>
      <c r="H872" s="148" t="s">
        <v>2448</v>
      </c>
      <c r="I872" s="148" t="s">
        <v>2449</v>
      </c>
      <c r="J872" s="399">
        <v>41662</v>
      </c>
      <c r="K872" s="150">
        <v>16298000</v>
      </c>
      <c r="L872" s="148" t="s">
        <v>402</v>
      </c>
      <c r="M872" s="100" t="s">
        <v>1596</v>
      </c>
      <c r="N872" s="100" t="s">
        <v>2446</v>
      </c>
      <c r="O872" s="100" t="s">
        <v>23</v>
      </c>
      <c r="P872" s="100" t="s">
        <v>24</v>
      </c>
      <c r="Q872" s="401" t="s">
        <v>2429</v>
      </c>
      <c r="R872" s="402">
        <v>7</v>
      </c>
    </row>
    <row r="873" spans="1:19" ht="78.75" x14ac:dyDescent="0.2">
      <c r="A873" s="109">
        <v>872</v>
      </c>
      <c r="B873" s="100" t="s">
        <v>16</v>
      </c>
      <c r="C873" s="100">
        <v>891180084</v>
      </c>
      <c r="D873" s="100">
        <v>2</v>
      </c>
      <c r="E873" s="148" t="s">
        <v>2450</v>
      </c>
      <c r="F873" s="149">
        <v>800154351</v>
      </c>
      <c r="G873" s="148">
        <v>3</v>
      </c>
      <c r="H873" s="148" t="s">
        <v>2451</v>
      </c>
      <c r="I873" s="148" t="s">
        <v>2449</v>
      </c>
      <c r="J873" s="399">
        <v>41662</v>
      </c>
      <c r="K873" s="150">
        <v>3596000</v>
      </c>
      <c r="L873" s="148" t="s">
        <v>402</v>
      </c>
      <c r="M873" s="100" t="s">
        <v>1596</v>
      </c>
      <c r="N873" s="100" t="s">
        <v>2446</v>
      </c>
      <c r="O873" s="100" t="s">
        <v>23</v>
      </c>
      <c r="P873" s="100" t="s">
        <v>24</v>
      </c>
      <c r="Q873" s="401" t="s">
        <v>2429</v>
      </c>
      <c r="R873" s="402">
        <v>8</v>
      </c>
    </row>
    <row r="874" spans="1:19" ht="112.5" x14ac:dyDescent="0.2">
      <c r="A874" s="109">
        <v>873</v>
      </c>
      <c r="B874" s="100" t="s">
        <v>16</v>
      </c>
      <c r="C874" s="100">
        <v>891180084</v>
      </c>
      <c r="D874" s="100">
        <v>2</v>
      </c>
      <c r="E874" s="100" t="s">
        <v>1592</v>
      </c>
      <c r="F874" s="153">
        <v>800220327</v>
      </c>
      <c r="G874" s="100">
        <v>9</v>
      </c>
      <c r="H874" s="148" t="s">
        <v>2452</v>
      </c>
      <c r="I874" s="100" t="s">
        <v>2453</v>
      </c>
      <c r="J874" s="399">
        <v>41662</v>
      </c>
      <c r="K874" s="400">
        <v>1350000</v>
      </c>
      <c r="L874" s="100" t="s">
        <v>1617</v>
      </c>
      <c r="M874" s="100" t="s">
        <v>1596</v>
      </c>
      <c r="N874" s="100" t="s">
        <v>1314</v>
      </c>
      <c r="O874" s="100" t="s">
        <v>23</v>
      </c>
      <c r="P874" s="100" t="s">
        <v>24</v>
      </c>
      <c r="Q874" s="401" t="s">
        <v>2429</v>
      </c>
      <c r="R874" s="402">
        <v>9</v>
      </c>
    </row>
    <row r="875" spans="1:19" ht="78.75" x14ac:dyDescent="0.2">
      <c r="A875" s="109">
        <v>874</v>
      </c>
      <c r="B875" s="100" t="s">
        <v>16</v>
      </c>
      <c r="C875" s="100">
        <v>891180084</v>
      </c>
      <c r="D875" s="100">
        <v>2</v>
      </c>
      <c r="E875" s="100" t="s">
        <v>1745</v>
      </c>
      <c r="F875" s="153">
        <v>813003616</v>
      </c>
      <c r="G875" s="100">
        <v>1</v>
      </c>
      <c r="H875" s="148" t="s">
        <v>2454</v>
      </c>
      <c r="I875" s="100" t="s">
        <v>2455</v>
      </c>
      <c r="J875" s="399">
        <v>41662</v>
      </c>
      <c r="K875" s="400">
        <v>3433527</v>
      </c>
      <c r="L875" s="100" t="s">
        <v>402</v>
      </c>
      <c r="M875" s="100" t="s">
        <v>1596</v>
      </c>
      <c r="N875" s="100" t="s">
        <v>1314</v>
      </c>
      <c r="O875" s="100" t="s">
        <v>23</v>
      </c>
      <c r="P875" s="100"/>
      <c r="Q875" s="401" t="s">
        <v>2429</v>
      </c>
      <c r="R875" s="402">
        <v>10</v>
      </c>
    </row>
    <row r="876" spans="1:19" ht="135" x14ac:dyDescent="0.2">
      <c r="A876" s="109">
        <v>875</v>
      </c>
      <c r="B876" s="100" t="s">
        <v>16</v>
      </c>
      <c r="C876" s="100">
        <v>891180084</v>
      </c>
      <c r="D876" s="100">
        <v>2</v>
      </c>
      <c r="E876" s="100" t="s">
        <v>2456</v>
      </c>
      <c r="F876" s="153">
        <v>813004745</v>
      </c>
      <c r="G876" s="100">
        <v>6</v>
      </c>
      <c r="H876" s="100" t="s">
        <v>2457</v>
      </c>
      <c r="I876" s="100" t="s">
        <v>2458</v>
      </c>
      <c r="J876" s="399">
        <v>41662</v>
      </c>
      <c r="K876" s="400">
        <v>2470000</v>
      </c>
      <c r="L876" s="100" t="s">
        <v>1816</v>
      </c>
      <c r="M876" s="100" t="s">
        <v>1596</v>
      </c>
      <c r="N876" s="100" t="s">
        <v>1314</v>
      </c>
      <c r="O876" s="100" t="s">
        <v>23</v>
      </c>
      <c r="P876" s="100" t="s">
        <v>2459</v>
      </c>
      <c r="Q876" s="401" t="s">
        <v>2429</v>
      </c>
      <c r="R876" s="402">
        <v>11</v>
      </c>
    </row>
    <row r="877" spans="1:19" ht="90" x14ac:dyDescent="0.2">
      <c r="A877" s="109">
        <v>876</v>
      </c>
      <c r="B877" s="100" t="s">
        <v>16</v>
      </c>
      <c r="C877" s="100">
        <v>891180084</v>
      </c>
      <c r="D877" s="100">
        <v>2</v>
      </c>
      <c r="E877" s="148" t="s">
        <v>166</v>
      </c>
      <c r="F877" s="149">
        <v>12127303</v>
      </c>
      <c r="G877" s="148">
        <v>7</v>
      </c>
      <c r="H877" s="100" t="s">
        <v>2460</v>
      </c>
      <c r="I877" s="148" t="s">
        <v>2461</v>
      </c>
      <c r="J877" s="399">
        <v>41662</v>
      </c>
      <c r="K877" s="150">
        <v>2970000</v>
      </c>
      <c r="L877" s="148" t="s">
        <v>2462</v>
      </c>
      <c r="M877" s="100" t="s">
        <v>1596</v>
      </c>
      <c r="N877" s="100" t="s">
        <v>2446</v>
      </c>
      <c r="O877" s="100" t="s">
        <v>23</v>
      </c>
      <c r="P877" s="100" t="s">
        <v>24</v>
      </c>
      <c r="Q877" s="401" t="s">
        <v>2429</v>
      </c>
      <c r="R877" s="402">
        <v>12</v>
      </c>
    </row>
    <row r="878" spans="1:19" ht="67.5" x14ac:dyDescent="0.2">
      <c r="A878" s="109">
        <v>877</v>
      </c>
      <c r="B878" s="100" t="s">
        <v>16</v>
      </c>
      <c r="C878" s="100">
        <v>891180084</v>
      </c>
      <c r="D878" s="100">
        <v>2</v>
      </c>
      <c r="E878" s="100" t="s">
        <v>2463</v>
      </c>
      <c r="F878" s="153">
        <v>900604142</v>
      </c>
      <c r="G878" s="100">
        <v>5</v>
      </c>
      <c r="H878" s="100" t="s">
        <v>2464</v>
      </c>
      <c r="I878" s="100" t="s">
        <v>2465</v>
      </c>
      <c r="J878" s="399">
        <v>41662</v>
      </c>
      <c r="K878" s="400">
        <v>411000</v>
      </c>
      <c r="L878" s="100" t="s">
        <v>1617</v>
      </c>
      <c r="M878" s="100" t="s">
        <v>1596</v>
      </c>
      <c r="N878" s="100" t="s">
        <v>1314</v>
      </c>
      <c r="O878" s="100" t="s">
        <v>23</v>
      </c>
      <c r="P878" s="100" t="s">
        <v>24</v>
      </c>
      <c r="Q878" s="401" t="s">
        <v>2429</v>
      </c>
      <c r="R878" s="402">
        <v>13</v>
      </c>
    </row>
    <row r="879" spans="1:19" ht="78.75" x14ac:dyDescent="0.2">
      <c r="A879" s="109">
        <v>878</v>
      </c>
      <c r="B879" s="100" t="s">
        <v>16</v>
      </c>
      <c r="C879" s="100">
        <v>891180084</v>
      </c>
      <c r="D879" s="100">
        <v>2</v>
      </c>
      <c r="E879" s="100" t="s">
        <v>2466</v>
      </c>
      <c r="F879" s="153">
        <v>14953025</v>
      </c>
      <c r="G879" s="100">
        <v>4</v>
      </c>
      <c r="H879" s="100" t="s">
        <v>2467</v>
      </c>
      <c r="I879" s="100" t="s">
        <v>2468</v>
      </c>
      <c r="J879" s="399">
        <v>41662</v>
      </c>
      <c r="K879" s="400">
        <v>3682512</v>
      </c>
      <c r="L879" s="100" t="s">
        <v>2436</v>
      </c>
      <c r="M879" s="100" t="s">
        <v>1596</v>
      </c>
      <c r="N879" s="100" t="s">
        <v>1314</v>
      </c>
      <c r="O879" s="100" t="s">
        <v>23</v>
      </c>
      <c r="P879" s="100" t="s">
        <v>24</v>
      </c>
      <c r="Q879" s="401" t="s">
        <v>2429</v>
      </c>
      <c r="R879" s="402">
        <v>14</v>
      </c>
    </row>
    <row r="880" spans="1:19" ht="90" x14ac:dyDescent="0.2">
      <c r="A880" s="109">
        <v>879</v>
      </c>
      <c r="B880" s="100" t="s">
        <v>16</v>
      </c>
      <c r="C880" s="100">
        <v>891180084</v>
      </c>
      <c r="D880" s="100">
        <v>2</v>
      </c>
      <c r="E880" s="100" t="s">
        <v>2469</v>
      </c>
      <c r="F880" s="153">
        <v>12122108</v>
      </c>
      <c r="G880" s="100">
        <v>4</v>
      </c>
      <c r="H880" s="100" t="s">
        <v>2470</v>
      </c>
      <c r="I880" s="100" t="s">
        <v>2471</v>
      </c>
      <c r="J880" s="399">
        <v>41662</v>
      </c>
      <c r="K880" s="400">
        <v>2442492</v>
      </c>
      <c r="L880" s="100" t="s">
        <v>2436</v>
      </c>
      <c r="M880" s="100" t="s">
        <v>1596</v>
      </c>
      <c r="N880" s="100" t="s">
        <v>1314</v>
      </c>
      <c r="O880" s="100" t="s">
        <v>23</v>
      </c>
      <c r="P880" s="100" t="s">
        <v>24</v>
      </c>
      <c r="Q880" s="401" t="s">
        <v>2429</v>
      </c>
      <c r="R880" s="402">
        <v>15</v>
      </c>
    </row>
    <row r="881" spans="1:18" ht="45" x14ac:dyDescent="0.2">
      <c r="A881" s="109">
        <v>880</v>
      </c>
      <c r="B881" s="100" t="s">
        <v>16</v>
      </c>
      <c r="C881" s="100">
        <v>891180084</v>
      </c>
      <c r="D881" s="100">
        <v>2</v>
      </c>
      <c r="E881" s="100" t="s">
        <v>2472</v>
      </c>
      <c r="F881" s="153">
        <v>14953025</v>
      </c>
      <c r="G881" s="100">
        <v>4</v>
      </c>
      <c r="H881" s="100" t="s">
        <v>2473</v>
      </c>
      <c r="I881" s="100" t="s">
        <v>2474</v>
      </c>
      <c r="J881" s="399">
        <v>41662</v>
      </c>
      <c r="K881" s="400">
        <v>6137520</v>
      </c>
      <c r="L881" s="100" t="s">
        <v>2436</v>
      </c>
      <c r="M881" s="100" t="s">
        <v>1596</v>
      </c>
      <c r="N881" s="100" t="s">
        <v>1314</v>
      </c>
      <c r="O881" s="100" t="s">
        <v>23</v>
      </c>
      <c r="P881" s="100" t="s">
        <v>24</v>
      </c>
      <c r="Q881" s="401" t="s">
        <v>2429</v>
      </c>
      <c r="R881" s="402">
        <v>16</v>
      </c>
    </row>
    <row r="882" spans="1:18" ht="135" x14ac:dyDescent="0.2">
      <c r="A882" s="109">
        <v>881</v>
      </c>
      <c r="B882" s="100" t="s">
        <v>16</v>
      </c>
      <c r="C882" s="100">
        <v>891180084</v>
      </c>
      <c r="D882" s="100">
        <v>2</v>
      </c>
      <c r="E882" s="100" t="s">
        <v>2475</v>
      </c>
      <c r="F882" s="153">
        <v>1075224742</v>
      </c>
      <c r="G882" s="100">
        <v>2</v>
      </c>
      <c r="H882" s="100" t="s">
        <v>2476</v>
      </c>
      <c r="I882" s="100" t="s">
        <v>2477</v>
      </c>
      <c r="J882" s="399">
        <v>41662</v>
      </c>
      <c r="K882" s="400">
        <v>4090240</v>
      </c>
      <c r="L882" s="100" t="s">
        <v>1617</v>
      </c>
      <c r="M882" s="100" t="s">
        <v>1596</v>
      </c>
      <c r="N882" s="100" t="s">
        <v>1314</v>
      </c>
      <c r="O882" s="100" t="s">
        <v>23</v>
      </c>
      <c r="P882" s="100" t="s">
        <v>24</v>
      </c>
      <c r="Q882" s="401" t="s">
        <v>2429</v>
      </c>
      <c r="R882" s="402">
        <v>17</v>
      </c>
    </row>
    <row r="883" spans="1:18" ht="112.5" x14ac:dyDescent="0.2">
      <c r="A883" s="109">
        <v>882</v>
      </c>
      <c r="B883" s="100" t="s">
        <v>16</v>
      </c>
      <c r="C883" s="100">
        <v>891180084</v>
      </c>
      <c r="D883" s="100">
        <v>2</v>
      </c>
      <c r="E883" s="100" t="s">
        <v>2456</v>
      </c>
      <c r="F883" s="153">
        <v>813004745</v>
      </c>
      <c r="G883" s="100">
        <v>6</v>
      </c>
      <c r="H883" s="100" t="s">
        <v>2478</v>
      </c>
      <c r="I883" s="100" t="s">
        <v>2479</v>
      </c>
      <c r="J883" s="399">
        <v>41662</v>
      </c>
      <c r="K883" s="400">
        <v>7100000</v>
      </c>
      <c r="L883" s="100" t="s">
        <v>1816</v>
      </c>
      <c r="M883" s="100" t="s">
        <v>1596</v>
      </c>
      <c r="N883" s="100" t="s">
        <v>1314</v>
      </c>
      <c r="O883" s="100" t="s">
        <v>2480</v>
      </c>
      <c r="P883" s="100" t="s">
        <v>2481</v>
      </c>
      <c r="Q883" s="401" t="s">
        <v>2429</v>
      </c>
      <c r="R883" s="402">
        <v>18</v>
      </c>
    </row>
    <row r="884" spans="1:18" ht="78.75" x14ac:dyDescent="0.2">
      <c r="A884" s="109">
        <v>883</v>
      </c>
      <c r="B884" s="100" t="s">
        <v>16</v>
      </c>
      <c r="C884" s="100">
        <v>891180084</v>
      </c>
      <c r="D884" s="100">
        <v>2</v>
      </c>
      <c r="E884" s="100" t="s">
        <v>2482</v>
      </c>
      <c r="F884" s="153">
        <v>900244740</v>
      </c>
      <c r="G884" s="100">
        <v>4</v>
      </c>
      <c r="H884" s="100" t="s">
        <v>2483</v>
      </c>
      <c r="I884" s="100" t="s">
        <v>2484</v>
      </c>
      <c r="J884" s="399">
        <v>41662</v>
      </c>
      <c r="K884" s="400">
        <v>1409000</v>
      </c>
      <c r="L884" s="100" t="s">
        <v>1617</v>
      </c>
      <c r="M884" s="100" t="s">
        <v>1596</v>
      </c>
      <c r="N884" s="100" t="s">
        <v>1314</v>
      </c>
      <c r="O884" s="100" t="s">
        <v>23</v>
      </c>
      <c r="P884" s="100" t="s">
        <v>24</v>
      </c>
      <c r="Q884" s="401" t="s">
        <v>2429</v>
      </c>
      <c r="R884" s="402">
        <v>19</v>
      </c>
    </row>
    <row r="885" spans="1:18" ht="123.75" x14ac:dyDescent="0.2">
      <c r="A885" s="109">
        <v>884</v>
      </c>
      <c r="B885" s="100" t="s">
        <v>16</v>
      </c>
      <c r="C885" s="100">
        <v>891180084</v>
      </c>
      <c r="D885" s="100">
        <v>2</v>
      </c>
      <c r="E885" s="100" t="s">
        <v>1592</v>
      </c>
      <c r="F885" s="153">
        <v>800220327</v>
      </c>
      <c r="G885" s="100">
        <v>9</v>
      </c>
      <c r="H885" s="100" t="s">
        <v>2485</v>
      </c>
      <c r="I885" s="100" t="s">
        <v>2486</v>
      </c>
      <c r="J885" s="399">
        <v>41662</v>
      </c>
      <c r="K885" s="400">
        <v>540000</v>
      </c>
      <c r="L885" s="100" t="s">
        <v>1617</v>
      </c>
      <c r="M885" s="100" t="s">
        <v>1596</v>
      </c>
      <c r="N885" s="100" t="s">
        <v>1314</v>
      </c>
      <c r="O885" s="100" t="s">
        <v>23</v>
      </c>
      <c r="P885" s="100" t="s">
        <v>24</v>
      </c>
      <c r="Q885" s="401" t="s">
        <v>2429</v>
      </c>
      <c r="R885" s="402">
        <v>20</v>
      </c>
    </row>
    <row r="886" spans="1:18" ht="78.75" x14ac:dyDescent="0.2">
      <c r="A886" s="109">
        <v>885</v>
      </c>
      <c r="B886" s="100" t="s">
        <v>16</v>
      </c>
      <c r="C886" s="100">
        <v>891180084</v>
      </c>
      <c r="D886" s="100">
        <v>2</v>
      </c>
      <c r="E886" s="100" t="s">
        <v>2487</v>
      </c>
      <c r="F886" s="153">
        <v>1075239033</v>
      </c>
      <c r="G886" s="100">
        <v>4</v>
      </c>
      <c r="H886" s="100" t="s">
        <v>2488</v>
      </c>
      <c r="I886" s="100" t="s">
        <v>2489</v>
      </c>
      <c r="J886" s="399">
        <v>41662</v>
      </c>
      <c r="K886" s="400">
        <v>30420000</v>
      </c>
      <c r="L886" s="100" t="s">
        <v>1617</v>
      </c>
      <c r="M886" s="100" t="s">
        <v>1596</v>
      </c>
      <c r="N886" s="100" t="s">
        <v>1314</v>
      </c>
      <c r="O886" s="100" t="s">
        <v>23</v>
      </c>
      <c r="P886" s="100" t="s">
        <v>24</v>
      </c>
      <c r="Q886" s="401" t="s">
        <v>2429</v>
      </c>
      <c r="R886" s="402">
        <v>21</v>
      </c>
    </row>
    <row r="887" spans="1:18" ht="90" x14ac:dyDescent="0.2">
      <c r="A887" s="109">
        <v>886</v>
      </c>
      <c r="B887" s="100" t="s">
        <v>16</v>
      </c>
      <c r="C887" s="100">
        <v>891180084</v>
      </c>
      <c r="D887" s="100">
        <v>2</v>
      </c>
      <c r="E887" s="100" t="s">
        <v>2490</v>
      </c>
      <c r="F887" s="153">
        <v>1075240229</v>
      </c>
      <c r="G887" s="100">
        <v>2</v>
      </c>
      <c r="H887" s="100" t="s">
        <v>2491</v>
      </c>
      <c r="I887" s="100" t="s">
        <v>2492</v>
      </c>
      <c r="J887" s="399">
        <v>41692</v>
      </c>
      <c r="K887" s="400">
        <v>6000000</v>
      </c>
      <c r="L887" s="100" t="s">
        <v>1617</v>
      </c>
      <c r="M887" s="100" t="s">
        <v>1596</v>
      </c>
      <c r="N887" s="100" t="s">
        <v>1314</v>
      </c>
      <c r="O887" s="100" t="s">
        <v>23</v>
      </c>
      <c r="P887" s="100" t="s">
        <v>24</v>
      </c>
      <c r="Q887" s="401" t="s">
        <v>2429</v>
      </c>
      <c r="R887" s="402">
        <v>22</v>
      </c>
    </row>
    <row r="888" spans="1:18" ht="90" x14ac:dyDescent="0.2">
      <c r="A888" s="109">
        <v>887</v>
      </c>
      <c r="B888" s="100" t="s">
        <v>16</v>
      </c>
      <c r="C888" s="100">
        <v>891180084</v>
      </c>
      <c r="D888" s="100">
        <v>2</v>
      </c>
      <c r="E888" s="108" t="s">
        <v>2493</v>
      </c>
      <c r="F888" s="403">
        <v>55068553</v>
      </c>
      <c r="G888" s="100">
        <v>4</v>
      </c>
      <c r="H888" s="108" t="s">
        <v>2494</v>
      </c>
      <c r="I888" s="100" t="s">
        <v>2495</v>
      </c>
      <c r="J888" s="151">
        <v>41663</v>
      </c>
      <c r="K888" s="400">
        <v>14000000</v>
      </c>
      <c r="L888" s="146" t="s">
        <v>234</v>
      </c>
      <c r="M888" s="100" t="s">
        <v>1596</v>
      </c>
      <c r="N888" s="100" t="s">
        <v>2446</v>
      </c>
      <c r="O888" s="100" t="s">
        <v>23</v>
      </c>
      <c r="P888" s="100" t="s">
        <v>24</v>
      </c>
      <c r="Q888" s="401" t="s">
        <v>2429</v>
      </c>
      <c r="R888" s="402">
        <v>23</v>
      </c>
    </row>
    <row r="889" spans="1:18" ht="78.75" x14ac:dyDescent="0.2">
      <c r="A889" s="109">
        <v>888</v>
      </c>
      <c r="B889" s="100" t="s">
        <v>16</v>
      </c>
      <c r="C889" s="100">
        <v>891180084</v>
      </c>
      <c r="D889" s="100">
        <v>2</v>
      </c>
      <c r="E889" s="153" t="s">
        <v>2496</v>
      </c>
      <c r="F889" s="153">
        <v>1075599485</v>
      </c>
      <c r="G889" s="100">
        <v>3</v>
      </c>
      <c r="H889" s="100" t="s">
        <v>2497</v>
      </c>
      <c r="I889" s="100" t="s">
        <v>2498</v>
      </c>
      <c r="J889" s="399">
        <v>41663</v>
      </c>
      <c r="K889" s="400">
        <v>3000000</v>
      </c>
      <c r="L889" s="146" t="s">
        <v>234</v>
      </c>
      <c r="M889" s="100" t="s">
        <v>1596</v>
      </c>
      <c r="N889" s="100" t="s">
        <v>2446</v>
      </c>
      <c r="O889" s="100" t="s">
        <v>23</v>
      </c>
      <c r="P889" s="100" t="s">
        <v>24</v>
      </c>
      <c r="Q889" s="401" t="s">
        <v>2429</v>
      </c>
      <c r="R889" s="402">
        <v>24</v>
      </c>
    </row>
    <row r="890" spans="1:18" ht="90" x14ac:dyDescent="0.2">
      <c r="A890" s="109">
        <v>889</v>
      </c>
      <c r="B890" s="100" t="s">
        <v>16</v>
      </c>
      <c r="C890" s="100">
        <v>891180084</v>
      </c>
      <c r="D890" s="100">
        <v>2</v>
      </c>
      <c r="E890" s="100" t="s">
        <v>2426</v>
      </c>
      <c r="F890" s="153">
        <v>42152998</v>
      </c>
      <c r="G890" s="100">
        <v>1</v>
      </c>
      <c r="H890" s="100" t="s">
        <v>2499</v>
      </c>
      <c r="I890" s="100" t="s">
        <v>2500</v>
      </c>
      <c r="J890" s="399">
        <v>41837</v>
      </c>
      <c r="K890" s="400">
        <v>10934000</v>
      </c>
      <c r="L890" s="146" t="s">
        <v>234</v>
      </c>
      <c r="M890" s="100" t="s">
        <v>1596</v>
      </c>
      <c r="N890" s="100" t="s">
        <v>1314</v>
      </c>
      <c r="O890" s="100" t="s">
        <v>23</v>
      </c>
      <c r="P890" s="100" t="s">
        <v>24</v>
      </c>
      <c r="Q890" s="401" t="s">
        <v>2429</v>
      </c>
      <c r="R890" s="402">
        <v>25</v>
      </c>
    </row>
    <row r="891" spans="1:18" ht="78.75" x14ac:dyDescent="0.2">
      <c r="A891" s="109">
        <v>890</v>
      </c>
      <c r="B891" s="100" t="s">
        <v>16</v>
      </c>
      <c r="C891" s="100">
        <v>891180084</v>
      </c>
      <c r="D891" s="100">
        <v>2</v>
      </c>
      <c r="E891" s="100" t="s">
        <v>2440</v>
      </c>
      <c r="F891" s="153">
        <v>1075212450</v>
      </c>
      <c r="G891" s="100">
        <v>5</v>
      </c>
      <c r="H891" s="100" t="s">
        <v>2501</v>
      </c>
      <c r="I891" s="100" t="s">
        <v>2502</v>
      </c>
      <c r="J891" s="399">
        <v>41899</v>
      </c>
      <c r="K891" s="400">
        <v>2186800</v>
      </c>
      <c r="L891" s="146" t="s">
        <v>234</v>
      </c>
      <c r="M891" s="100" t="s">
        <v>1596</v>
      </c>
      <c r="N891" s="100" t="s">
        <v>1314</v>
      </c>
      <c r="O891" s="100" t="s">
        <v>23</v>
      </c>
      <c r="P891" s="100" t="s">
        <v>24</v>
      </c>
      <c r="Q891" s="401" t="s">
        <v>2429</v>
      </c>
      <c r="R891" s="402">
        <v>26</v>
      </c>
    </row>
    <row r="892" spans="1:18" ht="78.75" x14ac:dyDescent="0.2">
      <c r="A892" s="109">
        <v>891</v>
      </c>
      <c r="B892" s="100" t="s">
        <v>16</v>
      </c>
      <c r="C892" s="100">
        <v>891180084</v>
      </c>
      <c r="D892" s="100">
        <v>2</v>
      </c>
      <c r="E892" s="262" t="s">
        <v>2433</v>
      </c>
      <c r="F892" s="404">
        <v>12123028</v>
      </c>
      <c r="G892" s="405">
        <v>8</v>
      </c>
      <c r="H892" s="405" t="s">
        <v>2503</v>
      </c>
      <c r="I892" s="405" t="s">
        <v>2504</v>
      </c>
      <c r="J892" s="406">
        <v>41877</v>
      </c>
      <c r="K892" s="407">
        <v>3790836</v>
      </c>
      <c r="L892" s="405" t="s">
        <v>2436</v>
      </c>
      <c r="M892" s="405" t="s">
        <v>1596</v>
      </c>
      <c r="N892" s="405" t="s">
        <v>1314</v>
      </c>
      <c r="O892" s="405" t="s">
        <v>23</v>
      </c>
      <c r="P892" s="405" t="s">
        <v>24</v>
      </c>
      <c r="Q892" s="401" t="s">
        <v>2429</v>
      </c>
      <c r="R892" s="402">
        <v>27</v>
      </c>
    </row>
    <row r="893" spans="1:18" ht="90" x14ac:dyDescent="0.2">
      <c r="A893" s="109">
        <v>892</v>
      </c>
      <c r="B893" s="405" t="s">
        <v>16</v>
      </c>
      <c r="C893" s="405">
        <v>891180084</v>
      </c>
      <c r="D893" s="408">
        <v>2</v>
      </c>
      <c r="E893" s="405" t="s">
        <v>2505</v>
      </c>
      <c r="F893" s="404">
        <v>38143265</v>
      </c>
      <c r="G893" s="405">
        <v>7</v>
      </c>
      <c r="H893" s="405" t="s">
        <v>2506</v>
      </c>
      <c r="I893" s="405" t="s">
        <v>2507</v>
      </c>
      <c r="J893" s="406">
        <v>41865</v>
      </c>
      <c r="K893" s="407">
        <v>4490836</v>
      </c>
      <c r="L893" s="405" t="s">
        <v>2436</v>
      </c>
      <c r="M893" s="405" t="s">
        <v>1596</v>
      </c>
      <c r="N893" s="405" t="s">
        <v>1314</v>
      </c>
      <c r="O893" s="405" t="s">
        <v>23</v>
      </c>
      <c r="P893" s="405" t="s">
        <v>24</v>
      </c>
      <c r="Q893" s="401" t="s">
        <v>2429</v>
      </c>
      <c r="R893" s="402">
        <v>28</v>
      </c>
    </row>
    <row r="894" spans="1:18" ht="90" x14ac:dyDescent="0.2">
      <c r="A894" s="109">
        <v>893</v>
      </c>
      <c r="B894" s="405" t="s">
        <v>16</v>
      </c>
      <c r="C894" s="405">
        <v>891180084</v>
      </c>
      <c r="D894" s="408">
        <v>2</v>
      </c>
      <c r="E894" s="405" t="s">
        <v>2437</v>
      </c>
      <c r="F894" s="404">
        <v>16580417</v>
      </c>
      <c r="G894" s="405">
        <v>4</v>
      </c>
      <c r="H894" s="405" t="s">
        <v>2508</v>
      </c>
      <c r="I894" s="405" t="s">
        <v>2509</v>
      </c>
      <c r="J894" s="406" t="s">
        <v>2510</v>
      </c>
      <c r="K894" s="407">
        <v>3790836</v>
      </c>
      <c r="L894" s="405" t="s">
        <v>2436</v>
      </c>
      <c r="M894" s="405" t="s">
        <v>1596</v>
      </c>
      <c r="N894" s="405" t="s">
        <v>1314</v>
      </c>
      <c r="O894" s="405" t="s">
        <v>23</v>
      </c>
      <c r="P894" s="405" t="s">
        <v>24</v>
      </c>
      <c r="Q894" s="401" t="s">
        <v>2429</v>
      </c>
      <c r="R894" s="402">
        <v>29</v>
      </c>
    </row>
    <row r="895" spans="1:18" ht="78.75" x14ac:dyDescent="0.2">
      <c r="A895" s="109">
        <v>894</v>
      </c>
      <c r="B895" s="405" t="s">
        <v>16</v>
      </c>
      <c r="C895" s="405">
        <v>891180084</v>
      </c>
      <c r="D895" s="408">
        <v>2</v>
      </c>
      <c r="E895" s="405" t="s">
        <v>2511</v>
      </c>
      <c r="F895" s="404">
        <v>79905939</v>
      </c>
      <c r="G895" s="405">
        <v>4</v>
      </c>
      <c r="H895" s="405" t="s">
        <v>2512</v>
      </c>
      <c r="I895" s="405" t="s">
        <v>2513</v>
      </c>
      <c r="J895" s="406" t="s">
        <v>2510</v>
      </c>
      <c r="K895" s="407">
        <v>3790836</v>
      </c>
      <c r="L895" s="405" t="s">
        <v>2436</v>
      </c>
      <c r="M895" s="405" t="s">
        <v>1596</v>
      </c>
      <c r="N895" s="405" t="s">
        <v>1314</v>
      </c>
      <c r="O895" s="405" t="s">
        <v>23</v>
      </c>
      <c r="P895" s="405" t="s">
        <v>24</v>
      </c>
      <c r="Q895" s="401" t="s">
        <v>2429</v>
      </c>
      <c r="R895" s="402">
        <v>30</v>
      </c>
    </row>
    <row r="896" spans="1:18" ht="168.75" x14ac:dyDescent="0.2">
      <c r="A896" s="109">
        <v>895</v>
      </c>
      <c r="B896" s="405" t="s">
        <v>16</v>
      </c>
      <c r="C896" s="405">
        <v>891180084</v>
      </c>
      <c r="D896" s="408">
        <v>2</v>
      </c>
      <c r="E896" s="405" t="s">
        <v>2514</v>
      </c>
      <c r="F896" s="404">
        <v>12127303</v>
      </c>
      <c r="G896" s="405">
        <v>7</v>
      </c>
      <c r="H896" s="405" t="s">
        <v>2515</v>
      </c>
      <c r="I896" s="405" t="s">
        <v>2516</v>
      </c>
      <c r="J896" s="406">
        <v>41845</v>
      </c>
      <c r="K896" s="407">
        <v>9900000</v>
      </c>
      <c r="L896" s="405" t="s">
        <v>2517</v>
      </c>
      <c r="M896" s="405" t="s">
        <v>1596</v>
      </c>
      <c r="N896" s="405" t="s">
        <v>1314</v>
      </c>
      <c r="O896" s="405" t="s">
        <v>23</v>
      </c>
      <c r="P896" s="405" t="s">
        <v>24</v>
      </c>
      <c r="Q896" s="401" t="s">
        <v>2429</v>
      </c>
      <c r="R896" s="402">
        <v>31</v>
      </c>
    </row>
    <row r="897" spans="1:18" ht="56.25" x14ac:dyDescent="0.2">
      <c r="A897" s="109">
        <v>896</v>
      </c>
      <c r="B897" s="405" t="s">
        <v>16</v>
      </c>
      <c r="C897" s="405">
        <v>891180084</v>
      </c>
      <c r="D897" s="408">
        <v>2</v>
      </c>
      <c r="E897" s="405" t="s">
        <v>2472</v>
      </c>
      <c r="F897" s="404">
        <v>14953025</v>
      </c>
      <c r="G897" s="405">
        <v>4</v>
      </c>
      <c r="H897" s="405" t="s">
        <v>2518</v>
      </c>
      <c r="I897" s="405" t="s">
        <v>2519</v>
      </c>
      <c r="J897" s="406">
        <v>41877</v>
      </c>
      <c r="K897" s="407">
        <v>6318060</v>
      </c>
      <c r="L897" s="405" t="s">
        <v>2436</v>
      </c>
      <c r="M897" s="405" t="s">
        <v>1596</v>
      </c>
      <c r="N897" s="405" t="s">
        <v>1314</v>
      </c>
      <c r="O897" s="405" t="s">
        <v>23</v>
      </c>
      <c r="P897" s="405" t="s">
        <v>24</v>
      </c>
      <c r="Q897" s="401" t="s">
        <v>2429</v>
      </c>
      <c r="R897" s="402">
        <v>32</v>
      </c>
    </row>
    <row r="898" spans="1:18" ht="78.75" x14ac:dyDescent="0.2">
      <c r="A898" s="109">
        <v>897</v>
      </c>
      <c r="B898" s="405" t="s">
        <v>16</v>
      </c>
      <c r="C898" s="405">
        <v>891180084</v>
      </c>
      <c r="D898" s="408">
        <v>2</v>
      </c>
      <c r="E898" s="405" t="s">
        <v>2463</v>
      </c>
      <c r="F898" s="153">
        <v>900604142</v>
      </c>
      <c r="G898" s="100">
        <v>5</v>
      </c>
      <c r="H898" s="100" t="s">
        <v>2520</v>
      </c>
      <c r="I898" s="100" t="s">
        <v>2521</v>
      </c>
      <c r="J898" s="399">
        <v>41865</v>
      </c>
      <c r="K898" s="400">
        <v>666000</v>
      </c>
      <c r="L898" s="100" t="s">
        <v>1617</v>
      </c>
      <c r="M898" s="100" t="s">
        <v>1596</v>
      </c>
      <c r="N898" s="100" t="s">
        <v>1314</v>
      </c>
      <c r="O898" s="100" t="s">
        <v>23</v>
      </c>
      <c r="P898" s="100" t="s">
        <v>24</v>
      </c>
      <c r="Q898" s="401" t="s">
        <v>2429</v>
      </c>
      <c r="R898" s="402">
        <v>33</v>
      </c>
    </row>
    <row r="899" spans="1:18" ht="157.5" x14ac:dyDescent="0.2">
      <c r="A899" s="109">
        <v>898</v>
      </c>
      <c r="B899" s="405" t="s">
        <v>16</v>
      </c>
      <c r="C899" s="405">
        <v>891180084</v>
      </c>
      <c r="D899" s="408">
        <v>2</v>
      </c>
      <c r="E899" s="405" t="s">
        <v>2475</v>
      </c>
      <c r="F899" s="404">
        <v>1075224742</v>
      </c>
      <c r="G899" s="405">
        <v>2</v>
      </c>
      <c r="H899" s="405" t="s">
        <v>2522</v>
      </c>
      <c r="I899" s="405" t="s">
        <v>2523</v>
      </c>
      <c r="J899" s="406">
        <v>41885</v>
      </c>
      <c r="K899" s="407">
        <v>5506666</v>
      </c>
      <c r="L899" s="405" t="s">
        <v>234</v>
      </c>
      <c r="M899" s="405" t="s">
        <v>1596</v>
      </c>
      <c r="N899" s="405" t="s">
        <v>1314</v>
      </c>
      <c r="O899" s="405" t="s">
        <v>23</v>
      </c>
      <c r="P899" s="405" t="s">
        <v>24</v>
      </c>
      <c r="Q899" s="401" t="s">
        <v>2429</v>
      </c>
      <c r="R899" s="402">
        <v>34</v>
      </c>
    </row>
    <row r="900" spans="1:18" ht="180" x14ac:dyDescent="0.2">
      <c r="A900" s="109">
        <v>899</v>
      </c>
      <c r="B900" s="405" t="s">
        <v>16</v>
      </c>
      <c r="C900" s="405">
        <v>891180084</v>
      </c>
      <c r="D900" s="408">
        <v>2</v>
      </c>
      <c r="E900" s="405" t="s">
        <v>2524</v>
      </c>
      <c r="F900" s="404">
        <v>1075235860</v>
      </c>
      <c r="G900" s="405"/>
      <c r="H900" s="405" t="s">
        <v>2525</v>
      </c>
      <c r="I900" s="405" t="s">
        <v>2526</v>
      </c>
      <c r="J900" s="406">
        <v>41885</v>
      </c>
      <c r="K900" s="407">
        <v>7866666</v>
      </c>
      <c r="L900" s="405" t="s">
        <v>234</v>
      </c>
      <c r="M900" s="405" t="s">
        <v>1596</v>
      </c>
      <c r="N900" s="405" t="s">
        <v>1314</v>
      </c>
      <c r="O900" s="405" t="s">
        <v>23</v>
      </c>
      <c r="P900" s="405" t="s">
        <v>24</v>
      </c>
      <c r="Q900" s="401" t="s">
        <v>2429</v>
      </c>
      <c r="R900" s="402">
        <v>35</v>
      </c>
    </row>
    <row r="901" spans="1:18" ht="157.5" x14ac:dyDescent="0.2">
      <c r="A901" s="109">
        <v>900</v>
      </c>
      <c r="B901" s="405" t="s">
        <v>16</v>
      </c>
      <c r="C901" s="405">
        <v>891180084</v>
      </c>
      <c r="D901" s="408">
        <v>2</v>
      </c>
      <c r="E901" s="100" t="s">
        <v>2527</v>
      </c>
      <c r="F901" s="153">
        <v>813005241</v>
      </c>
      <c r="G901" s="100">
        <v>0</v>
      </c>
      <c r="H901" s="100" t="s">
        <v>2528</v>
      </c>
      <c r="I901" s="144" t="s">
        <v>6006</v>
      </c>
      <c r="J901" s="399">
        <v>41885</v>
      </c>
      <c r="K901" s="400">
        <v>22229415</v>
      </c>
      <c r="L901" s="100" t="s">
        <v>2517</v>
      </c>
      <c r="M901" s="100" t="s">
        <v>1596</v>
      </c>
      <c r="N901" s="100" t="s">
        <v>1314</v>
      </c>
      <c r="O901" s="100" t="s">
        <v>23</v>
      </c>
      <c r="P901" s="100" t="s">
        <v>24</v>
      </c>
      <c r="Q901" s="401" t="s">
        <v>2429</v>
      </c>
      <c r="R901" s="402">
        <v>36</v>
      </c>
    </row>
    <row r="902" spans="1:18" ht="67.5" x14ac:dyDescent="0.2">
      <c r="A902" s="109">
        <v>901</v>
      </c>
      <c r="B902" s="405" t="s">
        <v>16</v>
      </c>
      <c r="C902" s="405">
        <v>891180084</v>
      </c>
      <c r="D902" s="408">
        <v>2</v>
      </c>
      <c r="E902" s="405" t="s">
        <v>1292</v>
      </c>
      <c r="F902" s="404">
        <v>55151659</v>
      </c>
      <c r="G902" s="405">
        <v>0</v>
      </c>
      <c r="H902" s="405" t="s">
        <v>2529</v>
      </c>
      <c r="I902" s="405" t="s">
        <v>2530</v>
      </c>
      <c r="J902" s="406">
        <v>41898</v>
      </c>
      <c r="K902" s="407">
        <v>614800</v>
      </c>
      <c r="L902" s="405" t="s">
        <v>234</v>
      </c>
      <c r="M902" s="405" t="s">
        <v>1596</v>
      </c>
      <c r="N902" s="405" t="s">
        <v>2531</v>
      </c>
      <c r="O902" s="405" t="s">
        <v>23</v>
      </c>
      <c r="P902" s="405" t="s">
        <v>24</v>
      </c>
      <c r="Q902" s="401" t="s">
        <v>2429</v>
      </c>
      <c r="R902" s="402">
        <v>37</v>
      </c>
    </row>
    <row r="903" spans="1:18" ht="101.25" x14ac:dyDescent="0.2">
      <c r="A903" s="109">
        <v>902</v>
      </c>
      <c r="B903" s="405" t="s">
        <v>16</v>
      </c>
      <c r="C903" s="405">
        <v>891180084</v>
      </c>
      <c r="D903" s="408">
        <v>2</v>
      </c>
      <c r="E903" s="405" t="s">
        <v>2532</v>
      </c>
      <c r="F903" s="404">
        <v>813004745</v>
      </c>
      <c r="G903" s="405">
        <v>6</v>
      </c>
      <c r="H903" s="405" t="s">
        <v>2533</v>
      </c>
      <c r="I903" s="409" t="s">
        <v>2534</v>
      </c>
      <c r="J903" s="406">
        <v>41899</v>
      </c>
      <c r="K903" s="407">
        <v>1450000</v>
      </c>
      <c r="L903" s="405" t="s">
        <v>2517</v>
      </c>
      <c r="M903" s="405" t="s">
        <v>1596</v>
      </c>
      <c r="N903" s="405" t="s">
        <v>1314</v>
      </c>
      <c r="O903" s="405" t="s">
        <v>23</v>
      </c>
      <c r="P903" s="405" t="s">
        <v>24</v>
      </c>
      <c r="Q903" s="401" t="s">
        <v>2429</v>
      </c>
      <c r="R903" s="402">
        <v>38</v>
      </c>
    </row>
    <row r="904" spans="1:18" ht="90" x14ac:dyDescent="0.2">
      <c r="A904" s="109">
        <v>903</v>
      </c>
      <c r="B904" s="405" t="s">
        <v>16</v>
      </c>
      <c r="C904" s="405">
        <v>891180084</v>
      </c>
      <c r="D904" s="408">
        <v>2</v>
      </c>
      <c r="E904" s="405" t="s">
        <v>2443</v>
      </c>
      <c r="F904" s="404">
        <v>860033941</v>
      </c>
      <c r="G904" s="405">
        <v>8</v>
      </c>
      <c r="H904" s="405" t="s">
        <v>2535</v>
      </c>
      <c r="I904" s="409" t="s">
        <v>2536</v>
      </c>
      <c r="J904" s="406">
        <v>41901</v>
      </c>
      <c r="K904" s="407">
        <v>8439300</v>
      </c>
      <c r="L904" s="405" t="s">
        <v>402</v>
      </c>
      <c r="M904" s="405" t="s">
        <v>1596</v>
      </c>
      <c r="N904" s="405" t="s">
        <v>2531</v>
      </c>
      <c r="O904" s="405" t="s">
        <v>23</v>
      </c>
      <c r="P904" s="405" t="s">
        <v>24</v>
      </c>
      <c r="Q904" s="401" t="s">
        <v>2429</v>
      </c>
      <c r="R904" s="402">
        <v>39</v>
      </c>
    </row>
    <row r="905" spans="1:18" ht="146.25" x14ac:dyDescent="0.2">
      <c r="A905" s="109">
        <v>904</v>
      </c>
      <c r="B905" s="405" t="s">
        <v>16</v>
      </c>
      <c r="C905" s="405">
        <v>891180084</v>
      </c>
      <c r="D905" s="408">
        <v>2</v>
      </c>
      <c r="E905" s="405" t="s">
        <v>2537</v>
      </c>
      <c r="F905" s="404">
        <v>900423837</v>
      </c>
      <c r="G905" s="405">
        <v>8</v>
      </c>
      <c r="H905" s="405" t="s">
        <v>2538</v>
      </c>
      <c r="I905" s="409" t="s">
        <v>2539</v>
      </c>
      <c r="J905" s="406">
        <v>41911</v>
      </c>
      <c r="K905" s="407">
        <v>11189000</v>
      </c>
      <c r="L905" s="405" t="s">
        <v>402</v>
      </c>
      <c r="M905" s="405" t="s">
        <v>1596</v>
      </c>
      <c r="N905" s="405" t="s">
        <v>2531</v>
      </c>
      <c r="O905" s="405" t="s">
        <v>23</v>
      </c>
      <c r="P905" s="405" t="s">
        <v>24</v>
      </c>
      <c r="Q905" s="401" t="s">
        <v>2429</v>
      </c>
      <c r="R905" s="402">
        <v>40</v>
      </c>
    </row>
    <row r="906" spans="1:18" ht="135" x14ac:dyDescent="0.2">
      <c r="A906" s="109">
        <v>905</v>
      </c>
      <c r="B906" s="405" t="s">
        <v>16</v>
      </c>
      <c r="C906" s="405">
        <v>891180084</v>
      </c>
      <c r="D906" s="408">
        <v>2</v>
      </c>
      <c r="E906" s="405" t="s">
        <v>2540</v>
      </c>
      <c r="F906" s="404">
        <v>19147157</v>
      </c>
      <c r="G906" s="405">
        <v>9</v>
      </c>
      <c r="H906" s="405" t="s">
        <v>2541</v>
      </c>
      <c r="I906" s="409" t="s">
        <v>2542</v>
      </c>
      <c r="J906" s="406">
        <v>41904</v>
      </c>
      <c r="K906" s="407">
        <v>6000000</v>
      </c>
      <c r="L906" s="405" t="s">
        <v>234</v>
      </c>
      <c r="M906" s="405" t="s">
        <v>1596</v>
      </c>
      <c r="N906" s="405" t="s">
        <v>1314</v>
      </c>
      <c r="O906" s="405" t="s">
        <v>23</v>
      </c>
      <c r="P906" s="405" t="s">
        <v>24</v>
      </c>
      <c r="Q906" s="401" t="s">
        <v>2429</v>
      </c>
      <c r="R906" s="402">
        <v>41</v>
      </c>
    </row>
    <row r="907" spans="1:18" ht="101.25" x14ac:dyDescent="0.2">
      <c r="A907" s="109">
        <v>906</v>
      </c>
      <c r="B907" s="405" t="s">
        <v>16</v>
      </c>
      <c r="C907" s="405">
        <v>891180084</v>
      </c>
      <c r="D907" s="408">
        <v>2</v>
      </c>
      <c r="E907" s="100" t="s">
        <v>2440</v>
      </c>
      <c r="F907" s="153">
        <v>1075212450</v>
      </c>
      <c r="G907" s="100">
        <v>5</v>
      </c>
      <c r="H907" s="405" t="s">
        <v>2543</v>
      </c>
      <c r="I907" s="100" t="s">
        <v>2544</v>
      </c>
      <c r="J907" s="399">
        <v>41912</v>
      </c>
      <c r="K907" s="400">
        <v>3000000</v>
      </c>
      <c r="L907" s="100" t="s">
        <v>1617</v>
      </c>
      <c r="M907" s="100" t="s">
        <v>1596</v>
      </c>
      <c r="N907" s="100" t="s">
        <v>1314</v>
      </c>
      <c r="O907" s="100" t="s">
        <v>23</v>
      </c>
      <c r="P907" s="100" t="s">
        <v>24</v>
      </c>
      <c r="Q907" s="401" t="s">
        <v>2429</v>
      </c>
      <c r="R907" s="402">
        <v>42</v>
      </c>
    </row>
    <row r="908" spans="1:18" ht="123.75" x14ac:dyDescent="0.2">
      <c r="A908" s="109">
        <v>907</v>
      </c>
      <c r="B908" s="100" t="s">
        <v>16</v>
      </c>
      <c r="C908" s="100">
        <v>891180084</v>
      </c>
      <c r="D908" s="410">
        <v>2</v>
      </c>
      <c r="E908" s="100" t="s">
        <v>2545</v>
      </c>
      <c r="F908" s="153">
        <v>1075224451</v>
      </c>
      <c r="G908" s="100">
        <v>4</v>
      </c>
      <c r="H908" s="100" t="s">
        <v>2546</v>
      </c>
      <c r="I908" s="144" t="s">
        <v>2547</v>
      </c>
      <c r="J908" s="399">
        <v>41912</v>
      </c>
      <c r="K908" s="400">
        <v>5000000</v>
      </c>
      <c r="L908" s="100" t="s">
        <v>234</v>
      </c>
      <c r="M908" s="100" t="s">
        <v>1596</v>
      </c>
      <c r="N908" s="100" t="s">
        <v>1314</v>
      </c>
      <c r="O908" s="100" t="s">
        <v>23</v>
      </c>
      <c r="P908" s="100" t="s">
        <v>24</v>
      </c>
      <c r="Q908" s="401" t="s">
        <v>2429</v>
      </c>
      <c r="R908" s="402">
        <v>43</v>
      </c>
    </row>
    <row r="909" spans="1:18" ht="157.5" x14ac:dyDescent="0.2">
      <c r="A909" s="109">
        <v>908</v>
      </c>
      <c r="B909" s="100" t="s">
        <v>16</v>
      </c>
      <c r="C909" s="100">
        <v>891180084</v>
      </c>
      <c r="D909" s="410">
        <v>2</v>
      </c>
      <c r="E909" s="100" t="s">
        <v>2548</v>
      </c>
      <c r="F909" s="411">
        <v>12111956</v>
      </c>
      <c r="G909" s="100">
        <v>6</v>
      </c>
      <c r="H909" s="100" t="s">
        <v>2549</v>
      </c>
      <c r="I909" s="144" t="s">
        <v>2550</v>
      </c>
      <c r="J909" s="399">
        <v>41915</v>
      </c>
      <c r="K909" s="400">
        <v>6802486</v>
      </c>
      <c r="L909" s="100" t="s">
        <v>402</v>
      </c>
      <c r="M909" s="100" t="s">
        <v>402</v>
      </c>
      <c r="N909" s="100" t="s">
        <v>402</v>
      </c>
      <c r="O909" s="100" t="s">
        <v>402</v>
      </c>
      <c r="P909" s="100" t="s">
        <v>402</v>
      </c>
      <c r="Q909" s="401" t="s">
        <v>2429</v>
      </c>
      <c r="R909" s="402">
        <v>44</v>
      </c>
    </row>
    <row r="910" spans="1:18" ht="101.25" x14ac:dyDescent="0.2">
      <c r="A910" s="109">
        <v>909</v>
      </c>
      <c r="B910" s="100" t="s">
        <v>16</v>
      </c>
      <c r="C910" s="100">
        <v>891180084</v>
      </c>
      <c r="D910" s="410">
        <v>2</v>
      </c>
      <c r="E910" s="100" t="s">
        <v>2551</v>
      </c>
      <c r="F910" s="411">
        <v>860534740</v>
      </c>
      <c r="G910" s="100">
        <v>4</v>
      </c>
      <c r="H910" s="100" t="s">
        <v>2552</v>
      </c>
      <c r="I910" s="144" t="s">
        <v>2553</v>
      </c>
      <c r="J910" s="399">
        <v>41929</v>
      </c>
      <c r="K910" s="400">
        <v>5084002</v>
      </c>
      <c r="L910" s="100" t="s">
        <v>402</v>
      </c>
      <c r="M910" s="100" t="s">
        <v>402</v>
      </c>
      <c r="N910" s="100" t="s">
        <v>402</v>
      </c>
      <c r="O910" s="100" t="s">
        <v>402</v>
      </c>
      <c r="P910" s="100" t="s">
        <v>402</v>
      </c>
      <c r="Q910" s="401" t="s">
        <v>2429</v>
      </c>
      <c r="R910" s="402">
        <v>45</v>
      </c>
    </row>
    <row r="911" spans="1:18" ht="101.25" x14ac:dyDescent="0.2">
      <c r="A911" s="109">
        <v>910</v>
      </c>
      <c r="B911" s="405" t="s">
        <v>16</v>
      </c>
      <c r="C911" s="405">
        <v>891180084</v>
      </c>
      <c r="D911" s="408">
        <v>2</v>
      </c>
      <c r="E911" s="405" t="s">
        <v>2554</v>
      </c>
      <c r="F911" s="412">
        <v>805000004</v>
      </c>
      <c r="G911" s="405">
        <v>1</v>
      </c>
      <c r="H911" s="405" t="s">
        <v>2555</v>
      </c>
      <c r="I911" s="409" t="s">
        <v>2556</v>
      </c>
      <c r="J911" s="406">
        <v>41929</v>
      </c>
      <c r="K911" s="407">
        <v>23553800</v>
      </c>
      <c r="L911" s="100" t="s">
        <v>402</v>
      </c>
      <c r="M911" s="100" t="s">
        <v>402</v>
      </c>
      <c r="N911" s="100" t="s">
        <v>402</v>
      </c>
      <c r="O911" s="100" t="s">
        <v>402</v>
      </c>
      <c r="P911" s="100" t="s">
        <v>402</v>
      </c>
      <c r="Q911" s="401" t="s">
        <v>2429</v>
      </c>
      <c r="R911" s="402">
        <v>46</v>
      </c>
    </row>
    <row r="912" spans="1:18" ht="101.25" x14ac:dyDescent="0.2">
      <c r="A912" s="109">
        <v>911</v>
      </c>
      <c r="B912" s="405" t="s">
        <v>16</v>
      </c>
      <c r="C912" s="405">
        <v>891180084</v>
      </c>
      <c r="D912" s="408">
        <v>2</v>
      </c>
      <c r="E912" s="100" t="s">
        <v>2557</v>
      </c>
      <c r="F912" s="411">
        <v>890935513</v>
      </c>
      <c r="G912" s="100">
        <v>9</v>
      </c>
      <c r="H912" s="100" t="s">
        <v>2558</v>
      </c>
      <c r="I912" s="144" t="s">
        <v>2559</v>
      </c>
      <c r="J912" s="399">
        <v>41929</v>
      </c>
      <c r="K912" s="400">
        <v>5428800</v>
      </c>
      <c r="L912" s="100" t="s">
        <v>402</v>
      </c>
      <c r="M912" s="100" t="s">
        <v>402</v>
      </c>
      <c r="N912" s="100" t="s">
        <v>402</v>
      </c>
      <c r="O912" s="100" t="s">
        <v>402</v>
      </c>
      <c r="P912" s="100" t="s">
        <v>402</v>
      </c>
      <c r="Q912" s="401" t="s">
        <v>2429</v>
      </c>
      <c r="R912" s="402">
        <v>47</v>
      </c>
    </row>
    <row r="913" spans="1:18" ht="101.25" x14ac:dyDescent="0.2">
      <c r="A913" s="109">
        <v>912</v>
      </c>
      <c r="B913" s="405" t="s">
        <v>16</v>
      </c>
      <c r="C913" s="405">
        <v>891180084</v>
      </c>
      <c r="D913" s="408">
        <v>2</v>
      </c>
      <c r="E913" s="405" t="s">
        <v>2450</v>
      </c>
      <c r="F913" s="412">
        <v>800154351</v>
      </c>
      <c r="G913" s="405">
        <v>3</v>
      </c>
      <c r="H913" s="405" t="s">
        <v>2560</v>
      </c>
      <c r="I913" s="409" t="s">
        <v>2561</v>
      </c>
      <c r="J913" s="406">
        <v>41929</v>
      </c>
      <c r="K913" s="407">
        <v>10972607</v>
      </c>
      <c r="L913" s="405" t="s">
        <v>402</v>
      </c>
      <c r="M913" s="405" t="s">
        <v>402</v>
      </c>
      <c r="N913" s="405" t="s">
        <v>402</v>
      </c>
      <c r="O913" s="405" t="s">
        <v>402</v>
      </c>
      <c r="P913" s="405" t="s">
        <v>402</v>
      </c>
      <c r="Q913" s="401" t="s">
        <v>2429</v>
      </c>
      <c r="R913" s="402">
        <v>48</v>
      </c>
    </row>
    <row r="914" spans="1:18" ht="67.5" x14ac:dyDescent="0.2">
      <c r="A914" s="109">
        <v>913</v>
      </c>
      <c r="B914" s="405" t="s">
        <v>16</v>
      </c>
      <c r="C914" s="405">
        <v>891180084</v>
      </c>
      <c r="D914" s="408">
        <v>2</v>
      </c>
      <c r="E914" s="100" t="s">
        <v>1745</v>
      </c>
      <c r="F914" s="411">
        <v>813003616</v>
      </c>
      <c r="G914" s="100">
        <v>1</v>
      </c>
      <c r="H914" s="100" t="s">
        <v>2562</v>
      </c>
      <c r="I914" s="409" t="s">
        <v>2563</v>
      </c>
      <c r="J914" s="399">
        <v>41929</v>
      </c>
      <c r="K914" s="400">
        <v>2491806</v>
      </c>
      <c r="L914" s="405" t="s">
        <v>402</v>
      </c>
      <c r="M914" s="405" t="s">
        <v>402</v>
      </c>
      <c r="N914" s="405" t="s">
        <v>402</v>
      </c>
      <c r="O914" s="405" t="s">
        <v>402</v>
      </c>
      <c r="P914" s="405" t="s">
        <v>402</v>
      </c>
      <c r="Q914" s="401" t="s">
        <v>2429</v>
      </c>
      <c r="R914" s="402">
        <v>49</v>
      </c>
    </row>
    <row r="915" spans="1:18" ht="112.5" x14ac:dyDescent="0.2">
      <c r="A915" s="109">
        <v>914</v>
      </c>
      <c r="B915" s="405" t="s">
        <v>16</v>
      </c>
      <c r="C915" s="405">
        <v>891180084</v>
      </c>
      <c r="D915" s="408">
        <v>2</v>
      </c>
      <c r="E915" s="405" t="s">
        <v>1592</v>
      </c>
      <c r="F915" s="404">
        <v>800220327</v>
      </c>
      <c r="G915" s="405">
        <v>9</v>
      </c>
      <c r="H915" s="152" t="s">
        <v>2564</v>
      </c>
      <c r="I915" s="405" t="s">
        <v>2565</v>
      </c>
      <c r="J915" s="406">
        <v>41662</v>
      </c>
      <c r="K915" s="407">
        <v>1417500</v>
      </c>
      <c r="L915" s="405" t="s">
        <v>1617</v>
      </c>
      <c r="M915" s="405" t="s">
        <v>1596</v>
      </c>
      <c r="N915" s="405" t="s">
        <v>1314</v>
      </c>
      <c r="O915" s="405" t="s">
        <v>23</v>
      </c>
      <c r="P915" s="405" t="s">
        <v>24</v>
      </c>
      <c r="Q915" s="401" t="s">
        <v>2429</v>
      </c>
      <c r="R915" s="402">
        <v>50</v>
      </c>
    </row>
    <row r="916" spans="1:18" ht="112.5" x14ac:dyDescent="0.2">
      <c r="A916" s="109">
        <v>915</v>
      </c>
      <c r="B916" s="405" t="s">
        <v>16</v>
      </c>
      <c r="C916" s="405">
        <v>891180084</v>
      </c>
      <c r="D916" s="408">
        <v>2</v>
      </c>
      <c r="E916" s="100" t="s">
        <v>1237</v>
      </c>
      <c r="F916" s="153">
        <v>1075241426</v>
      </c>
      <c r="G916" s="100">
        <v>1</v>
      </c>
      <c r="H916" s="148" t="s">
        <v>2566</v>
      </c>
      <c r="I916" s="100" t="s">
        <v>2567</v>
      </c>
      <c r="J916" s="399">
        <v>41929</v>
      </c>
      <c r="K916" s="400">
        <v>1548000</v>
      </c>
      <c r="L916" s="100" t="s">
        <v>2462</v>
      </c>
      <c r="M916" s="405" t="s">
        <v>1596</v>
      </c>
      <c r="N916" s="405" t="s">
        <v>1314</v>
      </c>
      <c r="O916" s="405" t="s">
        <v>23</v>
      </c>
      <c r="P916" s="405" t="s">
        <v>24</v>
      </c>
      <c r="Q916" s="401" t="s">
        <v>2429</v>
      </c>
      <c r="R916" s="402">
        <v>51</v>
      </c>
    </row>
    <row r="917" spans="1:18" ht="101.25" x14ac:dyDescent="0.2">
      <c r="A917" s="109">
        <v>916</v>
      </c>
      <c r="B917" s="405" t="s">
        <v>16</v>
      </c>
      <c r="C917" s="405">
        <v>891180084</v>
      </c>
      <c r="D917" s="408">
        <v>2</v>
      </c>
      <c r="E917" s="100" t="s">
        <v>2568</v>
      </c>
      <c r="F917" s="153">
        <v>900423837</v>
      </c>
      <c r="G917" s="100">
        <v>8</v>
      </c>
      <c r="H917" s="148" t="s">
        <v>2569</v>
      </c>
      <c r="I917" s="100" t="s">
        <v>2570</v>
      </c>
      <c r="J917" s="399">
        <v>41929</v>
      </c>
      <c r="K917" s="400">
        <v>914400</v>
      </c>
      <c r="L917" s="100" t="s">
        <v>402</v>
      </c>
      <c r="M917" s="405" t="s">
        <v>1596</v>
      </c>
      <c r="N917" s="405" t="s">
        <v>1314</v>
      </c>
      <c r="O917" s="405" t="s">
        <v>23</v>
      </c>
      <c r="P917" s="405" t="s">
        <v>24</v>
      </c>
      <c r="Q917" s="401" t="s">
        <v>2429</v>
      </c>
      <c r="R917" s="402">
        <v>52</v>
      </c>
    </row>
    <row r="918" spans="1:18" ht="67.5" x14ac:dyDescent="0.2">
      <c r="A918" s="109">
        <v>917</v>
      </c>
      <c r="B918" s="405" t="s">
        <v>16</v>
      </c>
      <c r="C918" s="405">
        <v>891180084</v>
      </c>
      <c r="D918" s="408">
        <v>2</v>
      </c>
      <c r="E918" s="405" t="s">
        <v>2571</v>
      </c>
      <c r="F918" s="404">
        <v>830051298</v>
      </c>
      <c r="G918" s="405">
        <v>7</v>
      </c>
      <c r="H918" s="152" t="s">
        <v>2572</v>
      </c>
      <c r="I918" s="405" t="s">
        <v>2573</v>
      </c>
      <c r="J918" s="406">
        <v>41934</v>
      </c>
      <c r="K918" s="407">
        <v>127600</v>
      </c>
      <c r="L918" s="405" t="s">
        <v>402</v>
      </c>
      <c r="M918" s="405" t="s">
        <v>1596</v>
      </c>
      <c r="N918" s="405" t="s">
        <v>2574</v>
      </c>
      <c r="O918" s="405" t="s">
        <v>23</v>
      </c>
      <c r="P918" s="405" t="s">
        <v>24</v>
      </c>
      <c r="Q918" s="401" t="s">
        <v>2429</v>
      </c>
      <c r="R918" s="402">
        <v>53</v>
      </c>
    </row>
    <row r="919" spans="1:18" ht="90" x14ac:dyDescent="0.2">
      <c r="A919" s="109">
        <v>918</v>
      </c>
      <c r="B919" s="405" t="s">
        <v>16</v>
      </c>
      <c r="C919" s="405">
        <v>891180084</v>
      </c>
      <c r="D919" s="408">
        <v>2</v>
      </c>
      <c r="E919" s="100" t="s">
        <v>2551</v>
      </c>
      <c r="F919" s="411">
        <v>860534740</v>
      </c>
      <c r="G919" s="100">
        <v>4</v>
      </c>
      <c r="H919" s="100" t="s">
        <v>2575</v>
      </c>
      <c r="I919" s="144" t="s">
        <v>2576</v>
      </c>
      <c r="J919" s="399">
        <v>41927</v>
      </c>
      <c r="K919" s="400">
        <v>1271000</v>
      </c>
      <c r="L919" s="405" t="s">
        <v>402</v>
      </c>
      <c r="M919" s="405" t="s">
        <v>1596</v>
      </c>
      <c r="N919" s="405" t="s">
        <v>2574</v>
      </c>
      <c r="O919" s="405" t="s">
        <v>23</v>
      </c>
      <c r="P919" s="405" t="s">
        <v>24</v>
      </c>
      <c r="Q919" s="401" t="s">
        <v>2429</v>
      </c>
      <c r="R919" s="402">
        <v>54</v>
      </c>
    </row>
    <row r="920" spans="1:18" ht="90" x14ac:dyDescent="0.2">
      <c r="A920" s="109">
        <v>919</v>
      </c>
      <c r="B920" s="405" t="s">
        <v>16</v>
      </c>
      <c r="C920" s="405">
        <v>891180084</v>
      </c>
      <c r="D920" s="408">
        <v>2</v>
      </c>
      <c r="E920" s="405" t="s">
        <v>2577</v>
      </c>
      <c r="F920" s="404">
        <v>830056202</v>
      </c>
      <c r="G920" s="405">
        <v>3</v>
      </c>
      <c r="H920" s="152" t="s">
        <v>2578</v>
      </c>
      <c r="I920" s="405" t="s">
        <v>2579</v>
      </c>
      <c r="J920" s="406">
        <v>41943</v>
      </c>
      <c r="K920" s="407">
        <v>2199375</v>
      </c>
      <c r="L920" s="405" t="s">
        <v>402</v>
      </c>
      <c r="M920" s="405" t="s">
        <v>1596</v>
      </c>
      <c r="N920" s="405" t="s">
        <v>2574</v>
      </c>
      <c r="O920" s="405" t="s">
        <v>23</v>
      </c>
      <c r="P920" s="405" t="s">
        <v>24</v>
      </c>
      <c r="Q920" s="413" t="s">
        <v>2429</v>
      </c>
      <c r="R920" s="402">
        <v>55</v>
      </c>
    </row>
    <row r="921" spans="1:18" ht="101.25" x14ac:dyDescent="0.2">
      <c r="A921" s="109">
        <v>920</v>
      </c>
      <c r="B921" s="405" t="s">
        <v>16</v>
      </c>
      <c r="C921" s="405">
        <v>891180084</v>
      </c>
      <c r="D921" s="408">
        <v>2</v>
      </c>
      <c r="E921" s="100" t="s">
        <v>2580</v>
      </c>
      <c r="F921" s="153">
        <v>900731729</v>
      </c>
      <c r="G921" s="100">
        <v>1</v>
      </c>
      <c r="H921" s="148" t="s">
        <v>2581</v>
      </c>
      <c r="I921" s="100" t="s">
        <v>2582</v>
      </c>
      <c r="J921" s="399">
        <v>41933</v>
      </c>
      <c r="K921" s="400">
        <v>42599998</v>
      </c>
      <c r="L921" s="405" t="s">
        <v>402</v>
      </c>
      <c r="M921" s="405" t="s">
        <v>1596</v>
      </c>
      <c r="N921" s="405" t="s">
        <v>2574</v>
      </c>
      <c r="O921" s="405" t="s">
        <v>23</v>
      </c>
      <c r="P921" s="405" t="s">
        <v>24</v>
      </c>
      <c r="Q921" s="413" t="s">
        <v>2429</v>
      </c>
      <c r="R921" s="402">
        <v>56</v>
      </c>
    </row>
    <row r="922" spans="1:18" ht="78.75" x14ac:dyDescent="0.2">
      <c r="A922" s="109">
        <v>921</v>
      </c>
      <c r="B922" s="405" t="s">
        <v>16</v>
      </c>
      <c r="C922" s="405">
        <v>891180084</v>
      </c>
      <c r="D922" s="408">
        <v>2</v>
      </c>
      <c r="E922" s="405" t="s">
        <v>2583</v>
      </c>
      <c r="F922" s="404">
        <v>7709837</v>
      </c>
      <c r="G922" s="405">
        <v>8</v>
      </c>
      <c r="H922" s="152" t="s">
        <v>2584</v>
      </c>
      <c r="I922" s="405" t="s">
        <v>2585</v>
      </c>
      <c r="J922" s="406">
        <v>41949</v>
      </c>
      <c r="K922" s="407">
        <v>5050640</v>
      </c>
      <c r="L922" s="405" t="s">
        <v>402</v>
      </c>
      <c r="M922" s="405" t="s">
        <v>1596</v>
      </c>
      <c r="N922" s="405" t="s">
        <v>2574</v>
      </c>
      <c r="O922" s="405" t="s">
        <v>23</v>
      </c>
      <c r="P922" s="405" t="s">
        <v>24</v>
      </c>
      <c r="Q922" s="413" t="s">
        <v>2429</v>
      </c>
      <c r="R922" s="402">
        <v>57</v>
      </c>
    </row>
    <row r="923" spans="1:18" ht="78.75" x14ac:dyDescent="0.2">
      <c r="A923" s="109">
        <v>922</v>
      </c>
      <c r="B923" s="405" t="s">
        <v>16</v>
      </c>
      <c r="C923" s="405">
        <v>891180084</v>
      </c>
      <c r="D923" s="408">
        <v>2</v>
      </c>
      <c r="E923" s="100" t="s">
        <v>1237</v>
      </c>
      <c r="F923" s="153">
        <v>1075241426</v>
      </c>
      <c r="G923" s="100">
        <v>1</v>
      </c>
      <c r="H923" s="148" t="s">
        <v>2586</v>
      </c>
      <c r="I923" s="100" t="s">
        <v>2587</v>
      </c>
      <c r="J923" s="399">
        <v>41961</v>
      </c>
      <c r="K923" s="400">
        <v>300000</v>
      </c>
      <c r="L923" s="100" t="s">
        <v>2462</v>
      </c>
      <c r="M923" s="405" t="s">
        <v>1596</v>
      </c>
      <c r="N923" s="405" t="s">
        <v>2574</v>
      </c>
      <c r="O923" s="405" t="s">
        <v>23</v>
      </c>
      <c r="P923" s="405" t="s">
        <v>24</v>
      </c>
      <c r="Q923" s="413" t="s">
        <v>2429</v>
      </c>
      <c r="R923" s="402">
        <v>58</v>
      </c>
    </row>
    <row r="924" spans="1:18" ht="123.75" x14ac:dyDescent="0.2">
      <c r="A924" s="109">
        <v>923</v>
      </c>
      <c r="B924" s="405" t="s">
        <v>16</v>
      </c>
      <c r="C924" s="405">
        <v>891180084</v>
      </c>
      <c r="D924" s="408">
        <v>2</v>
      </c>
      <c r="E924" s="405" t="s">
        <v>2588</v>
      </c>
      <c r="F924" s="404">
        <v>36183257</v>
      </c>
      <c r="G924" s="405">
        <v>1</v>
      </c>
      <c r="H924" s="152" t="s">
        <v>2589</v>
      </c>
      <c r="I924" s="405" t="s">
        <v>2590</v>
      </c>
      <c r="J924" s="406">
        <v>41962</v>
      </c>
      <c r="K924" s="407">
        <v>2011173</v>
      </c>
      <c r="L924" s="405" t="s">
        <v>402</v>
      </c>
      <c r="M924" s="405" t="s">
        <v>1596</v>
      </c>
      <c r="N924" s="405" t="s">
        <v>2574</v>
      </c>
      <c r="O924" s="405" t="s">
        <v>23</v>
      </c>
      <c r="P924" s="405" t="s">
        <v>24</v>
      </c>
      <c r="Q924" s="413" t="s">
        <v>2429</v>
      </c>
      <c r="R924" s="402">
        <v>59</v>
      </c>
    </row>
    <row r="925" spans="1:18" ht="101.25" x14ac:dyDescent="0.2">
      <c r="A925" s="109">
        <v>924</v>
      </c>
      <c r="B925" s="405" t="s">
        <v>16</v>
      </c>
      <c r="C925" s="405">
        <v>891180084</v>
      </c>
      <c r="D925" s="408">
        <v>2</v>
      </c>
      <c r="E925" s="100" t="s">
        <v>2591</v>
      </c>
      <c r="F925" s="153">
        <v>12111346</v>
      </c>
      <c r="G925" s="100">
        <v>3</v>
      </c>
      <c r="H925" s="148" t="s">
        <v>2592</v>
      </c>
      <c r="I925" s="100" t="s">
        <v>2593</v>
      </c>
      <c r="J925" s="399" t="s">
        <v>2594</v>
      </c>
      <c r="K925" s="400">
        <v>3996780</v>
      </c>
      <c r="L925" s="100" t="s">
        <v>2517</v>
      </c>
      <c r="M925" s="405" t="s">
        <v>1596</v>
      </c>
      <c r="N925" s="405" t="s">
        <v>2574</v>
      </c>
      <c r="O925" s="405" t="s">
        <v>23</v>
      </c>
      <c r="P925" s="405" t="s">
        <v>24</v>
      </c>
      <c r="Q925" s="413" t="s">
        <v>2429</v>
      </c>
      <c r="R925" s="402">
        <v>60</v>
      </c>
    </row>
    <row r="926" spans="1:18" ht="123.75" x14ac:dyDescent="0.2">
      <c r="A926" s="109">
        <v>925</v>
      </c>
      <c r="B926" s="405" t="s">
        <v>16</v>
      </c>
      <c r="C926" s="405">
        <v>891180084</v>
      </c>
      <c r="D926" s="408">
        <v>2</v>
      </c>
      <c r="E926" s="405" t="s">
        <v>2595</v>
      </c>
      <c r="F926" s="404">
        <v>26422263</v>
      </c>
      <c r="G926" s="405">
        <v>6</v>
      </c>
      <c r="H926" s="152" t="s">
        <v>2596</v>
      </c>
      <c r="I926" s="405" t="s">
        <v>2597</v>
      </c>
      <c r="J926" s="406">
        <v>41943</v>
      </c>
      <c r="K926" s="407">
        <v>1200000</v>
      </c>
      <c r="L926" s="405" t="s">
        <v>325</v>
      </c>
      <c r="M926" s="405" t="s">
        <v>1596</v>
      </c>
      <c r="N926" s="405" t="s">
        <v>1314</v>
      </c>
      <c r="O926" s="405" t="s">
        <v>23</v>
      </c>
      <c r="P926" s="405" t="s">
        <v>24</v>
      </c>
      <c r="Q926" s="413" t="s">
        <v>2429</v>
      </c>
      <c r="R926" s="402">
        <v>61</v>
      </c>
    </row>
    <row r="927" spans="1:18" ht="90" x14ac:dyDescent="0.2">
      <c r="A927" s="109">
        <v>926</v>
      </c>
      <c r="B927" s="405" t="s">
        <v>16</v>
      </c>
      <c r="C927" s="405">
        <v>891180084</v>
      </c>
      <c r="D927" s="408">
        <v>2</v>
      </c>
      <c r="E927" s="100" t="s">
        <v>2588</v>
      </c>
      <c r="F927" s="404">
        <v>36183257</v>
      </c>
      <c r="G927" s="405">
        <v>1</v>
      </c>
      <c r="H927" s="152" t="s">
        <v>2598</v>
      </c>
      <c r="I927" s="405" t="s">
        <v>2599</v>
      </c>
      <c r="J927" s="406">
        <v>41962</v>
      </c>
      <c r="K927" s="407">
        <v>511859</v>
      </c>
      <c r="L927" s="405" t="s">
        <v>402</v>
      </c>
      <c r="M927" s="405" t="s">
        <v>1596</v>
      </c>
      <c r="N927" s="405" t="s">
        <v>2574</v>
      </c>
      <c r="O927" s="405" t="s">
        <v>23</v>
      </c>
      <c r="P927" s="405" t="s">
        <v>24</v>
      </c>
      <c r="Q927" s="413" t="s">
        <v>2429</v>
      </c>
      <c r="R927" s="402">
        <v>62</v>
      </c>
    </row>
    <row r="928" spans="1:18" ht="135" x14ac:dyDescent="0.2">
      <c r="A928" s="109">
        <v>927</v>
      </c>
      <c r="B928" s="405" t="s">
        <v>16</v>
      </c>
      <c r="C928" s="405">
        <v>891180084</v>
      </c>
      <c r="D928" s="408">
        <v>2</v>
      </c>
      <c r="E928" s="405" t="s">
        <v>2600</v>
      </c>
      <c r="F928" s="404">
        <v>52872389</v>
      </c>
      <c r="G928" s="405">
        <v>1</v>
      </c>
      <c r="H928" s="152" t="s">
        <v>2601</v>
      </c>
      <c r="I928" s="405" t="s">
        <v>2602</v>
      </c>
      <c r="J928" s="406">
        <v>41948</v>
      </c>
      <c r="K928" s="407">
        <v>3399999</v>
      </c>
      <c r="L928" s="405" t="s">
        <v>325</v>
      </c>
      <c r="M928" s="405" t="s">
        <v>1596</v>
      </c>
      <c r="N928" s="405" t="s">
        <v>1314</v>
      </c>
      <c r="O928" s="405" t="s">
        <v>23</v>
      </c>
      <c r="P928" s="405" t="s">
        <v>24</v>
      </c>
      <c r="Q928" s="413" t="s">
        <v>2429</v>
      </c>
      <c r="R928" s="402">
        <v>63</v>
      </c>
    </row>
    <row r="929" spans="1:19" ht="135" x14ac:dyDescent="0.2">
      <c r="A929" s="109">
        <v>928</v>
      </c>
      <c r="B929" s="405" t="s">
        <v>16</v>
      </c>
      <c r="C929" s="405">
        <v>891180084</v>
      </c>
      <c r="D929" s="408">
        <v>2</v>
      </c>
      <c r="E929" s="405" t="s">
        <v>2603</v>
      </c>
      <c r="F929" s="404">
        <v>891104414</v>
      </c>
      <c r="G929" s="405">
        <v>6</v>
      </c>
      <c r="H929" s="152" t="s">
        <v>2604</v>
      </c>
      <c r="I929" s="405" t="s">
        <v>2605</v>
      </c>
      <c r="J929" s="406">
        <v>41964</v>
      </c>
      <c r="K929" s="407">
        <v>544597</v>
      </c>
      <c r="L929" s="405" t="s">
        <v>402</v>
      </c>
      <c r="M929" s="405" t="s">
        <v>1596</v>
      </c>
      <c r="N929" s="405" t="s">
        <v>1314</v>
      </c>
      <c r="O929" s="405" t="s">
        <v>23</v>
      </c>
      <c r="P929" s="405" t="s">
        <v>24</v>
      </c>
      <c r="Q929" s="413" t="s">
        <v>2429</v>
      </c>
      <c r="R929" s="402">
        <v>64</v>
      </c>
    </row>
    <row r="930" spans="1:19" ht="112.5" x14ac:dyDescent="0.2">
      <c r="A930" s="109">
        <v>929</v>
      </c>
      <c r="B930" s="405" t="s">
        <v>16</v>
      </c>
      <c r="C930" s="405">
        <v>891180084</v>
      </c>
      <c r="D930" s="408">
        <v>2</v>
      </c>
      <c r="E930" s="100" t="s">
        <v>2606</v>
      </c>
      <c r="F930" s="153">
        <v>813000687</v>
      </c>
      <c r="G930" s="100">
        <v>9</v>
      </c>
      <c r="H930" s="148" t="s">
        <v>2607</v>
      </c>
      <c r="I930" s="100" t="s">
        <v>2608</v>
      </c>
      <c r="J930" s="399">
        <v>41953</v>
      </c>
      <c r="K930" s="400">
        <v>442500</v>
      </c>
      <c r="L930" s="100" t="s">
        <v>2462</v>
      </c>
      <c r="M930" s="405" t="s">
        <v>1596</v>
      </c>
      <c r="N930" s="405" t="s">
        <v>1314</v>
      </c>
      <c r="O930" s="405" t="s">
        <v>23</v>
      </c>
      <c r="P930" s="405" t="s">
        <v>24</v>
      </c>
      <c r="Q930" s="413" t="s">
        <v>2429</v>
      </c>
      <c r="R930" s="402">
        <v>65</v>
      </c>
    </row>
    <row r="931" spans="1:19" ht="146.25" x14ac:dyDescent="0.2">
      <c r="A931" s="109">
        <v>930</v>
      </c>
      <c r="B931" s="405" t="s">
        <v>16</v>
      </c>
      <c r="C931" s="405">
        <v>891180084</v>
      </c>
      <c r="D931" s="408">
        <v>2</v>
      </c>
      <c r="E931" s="100" t="s">
        <v>2588</v>
      </c>
      <c r="F931" s="404">
        <v>36183257</v>
      </c>
      <c r="G931" s="405">
        <v>1</v>
      </c>
      <c r="H931" s="152" t="s">
        <v>2609</v>
      </c>
      <c r="I931" s="405" t="s">
        <v>2610</v>
      </c>
      <c r="J931" s="406">
        <v>41967</v>
      </c>
      <c r="K931" s="407">
        <v>2088727</v>
      </c>
      <c r="L931" s="405" t="s">
        <v>402</v>
      </c>
      <c r="M931" s="405" t="s">
        <v>1596</v>
      </c>
      <c r="N931" s="405" t="s">
        <v>1314</v>
      </c>
      <c r="O931" s="405" t="s">
        <v>23</v>
      </c>
      <c r="P931" s="405" t="s">
        <v>24</v>
      </c>
      <c r="Q931" s="413" t="s">
        <v>2429</v>
      </c>
      <c r="R931" s="402">
        <v>66</v>
      </c>
    </row>
    <row r="932" spans="1:19" ht="101.25" x14ac:dyDescent="0.2">
      <c r="A932" s="109">
        <v>931</v>
      </c>
      <c r="B932" s="405" t="s">
        <v>16</v>
      </c>
      <c r="C932" s="405">
        <v>891180084</v>
      </c>
      <c r="D932" s="408">
        <v>2</v>
      </c>
      <c r="E932" s="405" t="s">
        <v>2611</v>
      </c>
      <c r="F932" s="404">
        <v>891180084</v>
      </c>
      <c r="G932" s="405">
        <v>2</v>
      </c>
      <c r="H932" s="152" t="s">
        <v>2612</v>
      </c>
      <c r="I932" s="405" t="s">
        <v>2613</v>
      </c>
      <c r="J932" s="406">
        <v>41964</v>
      </c>
      <c r="K932" s="407">
        <v>34993952</v>
      </c>
      <c r="L932" s="405" t="s">
        <v>234</v>
      </c>
      <c r="M932" s="405" t="s">
        <v>1596</v>
      </c>
      <c r="N932" s="405" t="s">
        <v>1314</v>
      </c>
      <c r="O932" s="405" t="s">
        <v>23</v>
      </c>
      <c r="P932" s="405" t="s">
        <v>24</v>
      </c>
      <c r="Q932" s="413" t="s">
        <v>2614</v>
      </c>
      <c r="R932" s="402">
        <v>67</v>
      </c>
    </row>
    <row r="933" spans="1:19" ht="101.25" x14ac:dyDescent="0.2">
      <c r="A933" s="109">
        <v>932</v>
      </c>
      <c r="B933" s="405" t="s">
        <v>16</v>
      </c>
      <c r="C933" s="405">
        <v>891180084</v>
      </c>
      <c r="D933" s="408">
        <v>2</v>
      </c>
      <c r="E933" s="100" t="s">
        <v>2615</v>
      </c>
      <c r="F933" s="153">
        <v>804015915</v>
      </c>
      <c r="G933" s="100">
        <v>6</v>
      </c>
      <c r="H933" s="148" t="s">
        <v>2616</v>
      </c>
      <c r="I933" s="100" t="s">
        <v>2617</v>
      </c>
      <c r="J933" s="399">
        <v>41971</v>
      </c>
      <c r="K933" s="400">
        <v>2900000</v>
      </c>
      <c r="L933" s="100" t="s">
        <v>1118</v>
      </c>
      <c r="M933" s="405" t="s">
        <v>1596</v>
      </c>
      <c r="N933" s="405" t="s">
        <v>2574</v>
      </c>
      <c r="O933" s="405" t="s">
        <v>23</v>
      </c>
      <c r="P933" s="405" t="s">
        <v>24</v>
      </c>
      <c r="Q933" s="413" t="s">
        <v>2429</v>
      </c>
      <c r="R933" s="402">
        <v>68</v>
      </c>
    </row>
    <row r="934" spans="1:19" ht="67.5" x14ac:dyDescent="0.2">
      <c r="A934" s="109">
        <v>933</v>
      </c>
      <c r="B934" s="405" t="s">
        <v>16</v>
      </c>
      <c r="C934" s="405">
        <v>891180084</v>
      </c>
      <c r="D934" s="408">
        <v>2</v>
      </c>
      <c r="E934" s="405" t="s">
        <v>1292</v>
      </c>
      <c r="F934" s="404">
        <v>55151659</v>
      </c>
      <c r="G934" s="405">
        <v>0</v>
      </c>
      <c r="H934" s="152" t="s">
        <v>2618</v>
      </c>
      <c r="I934" s="405" t="s">
        <v>2619</v>
      </c>
      <c r="J934" s="406">
        <v>41967</v>
      </c>
      <c r="K934" s="407">
        <v>5600000</v>
      </c>
      <c r="L934" s="405" t="s">
        <v>402</v>
      </c>
      <c r="M934" s="405" t="s">
        <v>1596</v>
      </c>
      <c r="N934" s="405" t="s">
        <v>2574</v>
      </c>
      <c r="O934" s="405" t="s">
        <v>23</v>
      </c>
      <c r="P934" s="405" t="s">
        <v>24</v>
      </c>
      <c r="Q934" s="413" t="s">
        <v>2429</v>
      </c>
      <c r="R934" s="402">
        <v>69</v>
      </c>
    </row>
    <row r="935" spans="1:19" ht="90" x14ac:dyDescent="0.2">
      <c r="A935" s="109">
        <v>934</v>
      </c>
      <c r="B935" s="405" t="s">
        <v>16</v>
      </c>
      <c r="C935" s="405">
        <v>891180084</v>
      </c>
      <c r="D935" s="408">
        <v>2</v>
      </c>
      <c r="E935" s="405" t="s">
        <v>2620</v>
      </c>
      <c r="F935" s="404">
        <v>51580461</v>
      </c>
      <c r="G935" s="405">
        <v>5</v>
      </c>
      <c r="H935" s="152" t="s">
        <v>2621</v>
      </c>
      <c r="I935" s="405" t="s">
        <v>2622</v>
      </c>
      <c r="J935" s="406">
        <v>41967</v>
      </c>
      <c r="K935" s="407">
        <v>2648000</v>
      </c>
      <c r="L935" s="405" t="s">
        <v>1118</v>
      </c>
      <c r="M935" s="405" t="s">
        <v>1596</v>
      </c>
      <c r="N935" s="405" t="s">
        <v>2574</v>
      </c>
      <c r="O935" s="405" t="s">
        <v>23</v>
      </c>
      <c r="P935" s="405" t="s">
        <v>24</v>
      </c>
      <c r="Q935" s="413" t="s">
        <v>2429</v>
      </c>
      <c r="R935" s="402">
        <v>70</v>
      </c>
    </row>
    <row r="936" spans="1:19" ht="90" x14ac:dyDescent="0.2">
      <c r="A936" s="109">
        <v>935</v>
      </c>
      <c r="B936" s="405" t="s">
        <v>16</v>
      </c>
      <c r="C936" s="405">
        <v>891180084</v>
      </c>
      <c r="D936" s="408">
        <v>2</v>
      </c>
      <c r="E936" s="100" t="s">
        <v>2085</v>
      </c>
      <c r="F936" s="153">
        <v>36157074</v>
      </c>
      <c r="G936" s="100">
        <v>0</v>
      </c>
      <c r="H936" s="148" t="s">
        <v>2623</v>
      </c>
      <c r="I936" s="100" t="s">
        <v>2624</v>
      </c>
      <c r="J936" s="399">
        <v>41983</v>
      </c>
      <c r="K936" s="400">
        <v>1562000</v>
      </c>
      <c r="L936" s="100" t="s">
        <v>234</v>
      </c>
      <c r="M936" s="405" t="s">
        <v>1596</v>
      </c>
      <c r="N936" s="405" t="s">
        <v>2574</v>
      </c>
      <c r="O936" s="405" t="s">
        <v>23</v>
      </c>
      <c r="P936" s="405" t="s">
        <v>24</v>
      </c>
      <c r="Q936" s="413" t="s">
        <v>2429</v>
      </c>
      <c r="R936" s="402">
        <v>71</v>
      </c>
      <c r="S936" s="343">
        <f>SUM(K866:K936)</f>
        <v>433565767</v>
      </c>
    </row>
    <row r="937" spans="1:19" ht="90" x14ac:dyDescent="0.2">
      <c r="A937" s="109">
        <v>936</v>
      </c>
      <c r="B937" s="146" t="s">
        <v>16</v>
      </c>
      <c r="C937" s="308">
        <v>891180084</v>
      </c>
      <c r="D937" s="109">
        <v>2</v>
      </c>
      <c r="E937" s="153" t="s">
        <v>2625</v>
      </c>
      <c r="F937" s="154">
        <v>1075234712</v>
      </c>
      <c r="G937" s="164">
        <v>4</v>
      </c>
      <c r="H937" s="155" t="s">
        <v>2626</v>
      </c>
      <c r="I937" s="156" t="s">
        <v>2627</v>
      </c>
      <c r="J937" s="157">
        <v>41641</v>
      </c>
      <c r="K937" s="414">
        <v>11999112</v>
      </c>
      <c r="L937" s="158" t="s">
        <v>2628</v>
      </c>
      <c r="M937" s="100" t="s">
        <v>2629</v>
      </c>
      <c r="N937" s="100" t="s">
        <v>1314</v>
      </c>
      <c r="O937" s="109" t="s">
        <v>23</v>
      </c>
      <c r="P937" s="109" t="s">
        <v>24</v>
      </c>
      <c r="Q937" s="105" t="s">
        <v>2630</v>
      </c>
      <c r="R937" s="307">
        <v>1</v>
      </c>
    </row>
    <row r="938" spans="1:19" ht="90" x14ac:dyDescent="0.2">
      <c r="A938" s="109">
        <v>937</v>
      </c>
      <c r="B938" s="146" t="s">
        <v>16</v>
      </c>
      <c r="C938" s="308">
        <v>891180084</v>
      </c>
      <c r="D938" s="109">
        <v>2</v>
      </c>
      <c r="E938" s="153" t="s">
        <v>2631</v>
      </c>
      <c r="F938" s="154">
        <v>36176246</v>
      </c>
      <c r="G938" s="164">
        <v>1</v>
      </c>
      <c r="H938" s="155" t="s">
        <v>2632</v>
      </c>
      <c r="I938" s="156" t="s">
        <v>2633</v>
      </c>
      <c r="J938" s="157">
        <v>41641</v>
      </c>
      <c r="K938" s="414">
        <v>11999112</v>
      </c>
      <c r="L938" s="158" t="s">
        <v>2628</v>
      </c>
      <c r="M938" s="100" t="s">
        <v>2629</v>
      </c>
      <c r="N938" s="100" t="s">
        <v>1314</v>
      </c>
      <c r="O938" s="109" t="s">
        <v>23</v>
      </c>
      <c r="P938" s="109" t="s">
        <v>24</v>
      </c>
      <c r="Q938" s="105" t="s">
        <v>2630</v>
      </c>
      <c r="R938" s="307">
        <v>2</v>
      </c>
    </row>
    <row r="939" spans="1:19" ht="90" x14ac:dyDescent="0.2">
      <c r="A939" s="109">
        <v>938</v>
      </c>
      <c r="B939" s="146" t="s">
        <v>16</v>
      </c>
      <c r="C939" s="308">
        <v>891180084</v>
      </c>
      <c r="D939" s="109">
        <v>2</v>
      </c>
      <c r="E939" s="153" t="s">
        <v>2634</v>
      </c>
      <c r="F939" s="154">
        <v>26579047</v>
      </c>
      <c r="G939" s="164">
        <v>6</v>
      </c>
      <c r="H939" s="155" t="s">
        <v>2635</v>
      </c>
      <c r="I939" s="156" t="s">
        <v>2636</v>
      </c>
      <c r="J939" s="157">
        <v>41641</v>
      </c>
      <c r="K939" s="414">
        <v>4106784</v>
      </c>
      <c r="L939" s="158" t="s">
        <v>2628</v>
      </c>
      <c r="M939" s="100" t="s">
        <v>2629</v>
      </c>
      <c r="N939" s="100" t="s">
        <v>1314</v>
      </c>
      <c r="O939" s="109" t="s">
        <v>23</v>
      </c>
      <c r="P939" s="109" t="s">
        <v>24</v>
      </c>
      <c r="Q939" s="105" t="s">
        <v>2630</v>
      </c>
      <c r="R939" s="307">
        <v>3</v>
      </c>
    </row>
    <row r="940" spans="1:19" ht="90" x14ac:dyDescent="0.2">
      <c r="A940" s="109">
        <v>939</v>
      </c>
      <c r="B940" s="146" t="s">
        <v>16</v>
      </c>
      <c r="C940" s="308">
        <v>891180084</v>
      </c>
      <c r="D940" s="109">
        <v>2</v>
      </c>
      <c r="E940" s="146" t="s">
        <v>2637</v>
      </c>
      <c r="F940" s="109">
        <v>26433756</v>
      </c>
      <c r="G940" s="415">
        <v>2</v>
      </c>
      <c r="H940" s="155" t="s">
        <v>2638</v>
      </c>
      <c r="I940" s="156" t="s">
        <v>2639</v>
      </c>
      <c r="J940" s="157">
        <v>41656</v>
      </c>
      <c r="K940" s="414">
        <v>7170457</v>
      </c>
      <c r="L940" s="158" t="s">
        <v>2628</v>
      </c>
      <c r="M940" s="100" t="s">
        <v>2629</v>
      </c>
      <c r="N940" s="100" t="s">
        <v>1314</v>
      </c>
      <c r="O940" s="109" t="s">
        <v>23</v>
      </c>
      <c r="P940" s="109" t="s">
        <v>24</v>
      </c>
      <c r="Q940" s="105" t="s">
        <v>2630</v>
      </c>
      <c r="R940" s="307">
        <v>4</v>
      </c>
    </row>
    <row r="941" spans="1:19" ht="90" x14ac:dyDescent="0.2">
      <c r="A941" s="109">
        <v>940</v>
      </c>
      <c r="B941" s="146" t="s">
        <v>16</v>
      </c>
      <c r="C941" s="308">
        <v>891180084</v>
      </c>
      <c r="D941" s="109">
        <v>2</v>
      </c>
      <c r="E941" s="153" t="s">
        <v>2640</v>
      </c>
      <c r="F941" s="154">
        <v>55154564</v>
      </c>
      <c r="G941" s="415">
        <v>3</v>
      </c>
      <c r="H941" s="155" t="s">
        <v>2641</v>
      </c>
      <c r="I941" s="156" t="s">
        <v>2642</v>
      </c>
      <c r="J941" s="157">
        <v>41641</v>
      </c>
      <c r="K941" s="414">
        <v>12672000</v>
      </c>
      <c r="L941" s="158" t="s">
        <v>2628</v>
      </c>
      <c r="M941" s="100" t="s">
        <v>2629</v>
      </c>
      <c r="N941" s="100" t="s">
        <v>1314</v>
      </c>
      <c r="O941" s="109" t="s">
        <v>23</v>
      </c>
      <c r="P941" s="109" t="s">
        <v>24</v>
      </c>
      <c r="Q941" s="105" t="s">
        <v>2630</v>
      </c>
      <c r="R941" s="307">
        <v>5</v>
      </c>
    </row>
    <row r="942" spans="1:19" ht="90" x14ac:dyDescent="0.2">
      <c r="A942" s="109">
        <v>941</v>
      </c>
      <c r="B942" s="146" t="s">
        <v>16</v>
      </c>
      <c r="C942" s="308">
        <v>891180084</v>
      </c>
      <c r="D942" s="109">
        <v>2</v>
      </c>
      <c r="E942" s="146" t="s">
        <v>2643</v>
      </c>
      <c r="F942" s="109">
        <v>12115387</v>
      </c>
      <c r="G942" s="415">
        <v>3</v>
      </c>
      <c r="H942" s="155" t="s">
        <v>2644</v>
      </c>
      <c r="I942" s="156" t="s">
        <v>2645</v>
      </c>
      <c r="J942" s="157">
        <v>41661</v>
      </c>
      <c r="K942" s="414">
        <v>2492160</v>
      </c>
      <c r="L942" s="158" t="s">
        <v>2646</v>
      </c>
      <c r="M942" s="100" t="s">
        <v>2629</v>
      </c>
      <c r="N942" s="100" t="s">
        <v>1314</v>
      </c>
      <c r="O942" s="109" t="s">
        <v>23</v>
      </c>
      <c r="P942" s="109" t="s">
        <v>24</v>
      </c>
      <c r="Q942" s="105" t="s">
        <v>2630</v>
      </c>
      <c r="R942" s="307">
        <v>6</v>
      </c>
    </row>
    <row r="943" spans="1:19" ht="90" x14ac:dyDescent="0.2">
      <c r="A943" s="109">
        <v>942</v>
      </c>
      <c r="B943" s="146" t="s">
        <v>16</v>
      </c>
      <c r="C943" s="308">
        <v>891180084</v>
      </c>
      <c r="D943" s="109">
        <v>2</v>
      </c>
      <c r="E943" s="146" t="s">
        <v>2647</v>
      </c>
      <c r="F943" s="109">
        <v>19087607</v>
      </c>
      <c r="G943" s="415">
        <v>8</v>
      </c>
      <c r="H943" s="155" t="s">
        <v>2648</v>
      </c>
      <c r="I943" s="156" t="s">
        <v>2649</v>
      </c>
      <c r="J943" s="157">
        <v>41661</v>
      </c>
      <c r="K943" s="414">
        <v>2613560</v>
      </c>
      <c r="L943" s="158" t="s">
        <v>2646</v>
      </c>
      <c r="M943" s="100" t="s">
        <v>2629</v>
      </c>
      <c r="N943" s="100" t="s">
        <v>1314</v>
      </c>
      <c r="O943" s="109" t="s">
        <v>23</v>
      </c>
      <c r="P943" s="109" t="s">
        <v>24</v>
      </c>
      <c r="Q943" s="105" t="s">
        <v>2630</v>
      </c>
      <c r="R943" s="307">
        <v>7</v>
      </c>
    </row>
    <row r="944" spans="1:19" ht="90" x14ac:dyDescent="0.2">
      <c r="A944" s="109">
        <v>943</v>
      </c>
      <c r="B944" s="146" t="s">
        <v>16</v>
      </c>
      <c r="C944" s="308">
        <v>891180084</v>
      </c>
      <c r="D944" s="109">
        <v>2</v>
      </c>
      <c r="E944" s="159" t="s">
        <v>2650</v>
      </c>
      <c r="F944" s="109">
        <v>10095891</v>
      </c>
      <c r="G944" s="164">
        <v>1</v>
      </c>
      <c r="H944" s="155" t="s">
        <v>2651</v>
      </c>
      <c r="I944" s="156" t="s">
        <v>2649</v>
      </c>
      <c r="J944" s="157">
        <v>41661</v>
      </c>
      <c r="K944" s="414">
        <v>5227120</v>
      </c>
      <c r="L944" s="158" t="s">
        <v>2646</v>
      </c>
      <c r="M944" s="100" t="s">
        <v>2629</v>
      </c>
      <c r="N944" s="100" t="s">
        <v>1314</v>
      </c>
      <c r="O944" s="109" t="s">
        <v>23</v>
      </c>
      <c r="P944" s="109" t="s">
        <v>24</v>
      </c>
      <c r="Q944" s="105" t="s">
        <v>2630</v>
      </c>
      <c r="R944" s="307">
        <v>8</v>
      </c>
    </row>
    <row r="945" spans="1:18" ht="90" x14ac:dyDescent="0.2">
      <c r="A945" s="109">
        <v>944</v>
      </c>
      <c r="B945" s="146" t="s">
        <v>16</v>
      </c>
      <c r="C945" s="308">
        <v>891180084</v>
      </c>
      <c r="D945" s="109">
        <v>2</v>
      </c>
      <c r="E945" s="146" t="s">
        <v>2652</v>
      </c>
      <c r="F945" s="109">
        <v>43514407</v>
      </c>
      <c r="G945" s="164">
        <v>7</v>
      </c>
      <c r="H945" s="155" t="s">
        <v>2653</v>
      </c>
      <c r="I945" s="156" t="s">
        <v>2649</v>
      </c>
      <c r="J945" s="157">
        <v>41661</v>
      </c>
      <c r="K945" s="414">
        <v>2613560</v>
      </c>
      <c r="L945" s="158" t="s">
        <v>2646</v>
      </c>
      <c r="M945" s="100" t="s">
        <v>2629</v>
      </c>
      <c r="N945" s="100" t="s">
        <v>1314</v>
      </c>
      <c r="O945" s="109" t="s">
        <v>23</v>
      </c>
      <c r="P945" s="109" t="s">
        <v>24</v>
      </c>
      <c r="Q945" s="105" t="s">
        <v>2630</v>
      </c>
      <c r="R945" s="307">
        <v>9</v>
      </c>
    </row>
    <row r="946" spans="1:18" ht="90" x14ac:dyDescent="0.2">
      <c r="A946" s="109">
        <v>945</v>
      </c>
      <c r="B946" s="146" t="s">
        <v>16</v>
      </c>
      <c r="C946" s="308">
        <v>891180084</v>
      </c>
      <c r="D946" s="109">
        <v>2</v>
      </c>
      <c r="E946" s="146" t="s">
        <v>2654</v>
      </c>
      <c r="F946" s="109">
        <v>26419898</v>
      </c>
      <c r="G946" s="164">
        <v>1</v>
      </c>
      <c r="H946" s="155" t="s">
        <v>2655</v>
      </c>
      <c r="I946" s="156" t="s">
        <v>2649</v>
      </c>
      <c r="J946" s="157">
        <v>41661</v>
      </c>
      <c r="K946" s="414">
        <v>2545380</v>
      </c>
      <c r="L946" s="158" t="s">
        <v>2646</v>
      </c>
      <c r="M946" s="100" t="s">
        <v>2629</v>
      </c>
      <c r="N946" s="100" t="s">
        <v>1314</v>
      </c>
      <c r="O946" s="109" t="s">
        <v>23</v>
      </c>
      <c r="P946" s="109" t="s">
        <v>24</v>
      </c>
      <c r="Q946" s="105" t="s">
        <v>2630</v>
      </c>
      <c r="R946" s="307">
        <v>10</v>
      </c>
    </row>
    <row r="947" spans="1:18" ht="90" x14ac:dyDescent="0.2">
      <c r="A947" s="109">
        <v>946</v>
      </c>
      <c r="B947" s="146" t="s">
        <v>16</v>
      </c>
      <c r="C947" s="308">
        <v>891180084</v>
      </c>
      <c r="D947" s="109">
        <v>2</v>
      </c>
      <c r="E947" s="146" t="s">
        <v>2656</v>
      </c>
      <c r="F947" s="109">
        <v>16735175</v>
      </c>
      <c r="G947" s="164">
        <v>3</v>
      </c>
      <c r="H947" s="155" t="s">
        <v>2657</v>
      </c>
      <c r="I947" s="156" t="s">
        <v>2649</v>
      </c>
      <c r="J947" s="157">
        <v>41661</v>
      </c>
      <c r="K947" s="414">
        <v>5227120</v>
      </c>
      <c r="L947" s="158" t="s">
        <v>2646</v>
      </c>
      <c r="M947" s="100" t="s">
        <v>2629</v>
      </c>
      <c r="N947" s="100" t="s">
        <v>1314</v>
      </c>
      <c r="O947" s="109" t="s">
        <v>23</v>
      </c>
      <c r="P947" s="109" t="s">
        <v>24</v>
      </c>
      <c r="Q947" s="105" t="s">
        <v>2630</v>
      </c>
      <c r="R947" s="307">
        <v>11</v>
      </c>
    </row>
    <row r="948" spans="1:18" ht="90" x14ac:dyDescent="0.2">
      <c r="A948" s="109">
        <v>947</v>
      </c>
      <c r="B948" s="146" t="s">
        <v>16</v>
      </c>
      <c r="C948" s="308">
        <v>891180084</v>
      </c>
      <c r="D948" s="109">
        <v>2</v>
      </c>
      <c r="E948" s="153" t="s">
        <v>403</v>
      </c>
      <c r="F948" s="109">
        <v>36151634</v>
      </c>
      <c r="G948" s="164">
        <v>8</v>
      </c>
      <c r="H948" s="155" t="s">
        <v>2658</v>
      </c>
      <c r="I948" s="156" t="s">
        <v>2659</v>
      </c>
      <c r="J948" s="157">
        <v>41655</v>
      </c>
      <c r="K948" s="414">
        <v>1800000</v>
      </c>
      <c r="L948" s="158" t="s">
        <v>1605</v>
      </c>
      <c r="M948" s="100" t="s">
        <v>2629</v>
      </c>
      <c r="N948" s="100" t="s">
        <v>1314</v>
      </c>
      <c r="O948" s="109" t="s">
        <v>23</v>
      </c>
      <c r="P948" s="109" t="s">
        <v>24</v>
      </c>
      <c r="Q948" s="105" t="s">
        <v>2630</v>
      </c>
      <c r="R948" s="307">
        <v>12</v>
      </c>
    </row>
    <row r="949" spans="1:18" ht="90" x14ac:dyDescent="0.2">
      <c r="A949" s="109">
        <v>948</v>
      </c>
      <c r="B949" s="146" t="s">
        <v>16</v>
      </c>
      <c r="C949" s="308">
        <v>891180084</v>
      </c>
      <c r="D949" s="109">
        <v>2</v>
      </c>
      <c r="E949" s="153" t="s">
        <v>2660</v>
      </c>
      <c r="F949" s="154">
        <v>36312914</v>
      </c>
      <c r="G949" s="164">
        <v>7</v>
      </c>
      <c r="H949" s="155" t="s">
        <v>2661</v>
      </c>
      <c r="I949" s="156" t="s">
        <v>2662</v>
      </c>
      <c r="J949" s="157">
        <v>41655</v>
      </c>
      <c r="K949" s="414">
        <v>3600000</v>
      </c>
      <c r="L949" s="158" t="s">
        <v>2663</v>
      </c>
      <c r="M949" s="100" t="s">
        <v>2629</v>
      </c>
      <c r="N949" s="100" t="s">
        <v>1314</v>
      </c>
      <c r="O949" s="109" t="s">
        <v>23</v>
      </c>
      <c r="P949" s="109" t="s">
        <v>24</v>
      </c>
      <c r="Q949" s="105" t="s">
        <v>2630</v>
      </c>
      <c r="R949" s="307">
        <v>13</v>
      </c>
    </row>
    <row r="950" spans="1:18" ht="90" x14ac:dyDescent="0.2">
      <c r="A950" s="109">
        <v>949</v>
      </c>
      <c r="B950" s="146" t="s">
        <v>16</v>
      </c>
      <c r="C950" s="308">
        <v>891180084</v>
      </c>
      <c r="D950" s="109">
        <v>2</v>
      </c>
      <c r="E950" s="146" t="s">
        <v>2664</v>
      </c>
      <c r="F950" s="160">
        <v>900505338</v>
      </c>
      <c r="G950" s="164">
        <v>7</v>
      </c>
      <c r="H950" s="155" t="s">
        <v>2665</v>
      </c>
      <c r="I950" s="156" t="s">
        <v>2666</v>
      </c>
      <c r="J950" s="157">
        <v>41655</v>
      </c>
      <c r="K950" s="414">
        <v>15890138</v>
      </c>
      <c r="L950" s="158" t="s">
        <v>1605</v>
      </c>
      <c r="M950" s="100" t="s">
        <v>2629</v>
      </c>
      <c r="N950" s="100" t="s">
        <v>1314</v>
      </c>
      <c r="O950" s="109" t="s">
        <v>23</v>
      </c>
      <c r="P950" s="109" t="s">
        <v>24</v>
      </c>
      <c r="Q950" s="105" t="s">
        <v>2630</v>
      </c>
      <c r="R950" s="307">
        <v>14</v>
      </c>
    </row>
    <row r="951" spans="1:18" ht="90" x14ac:dyDescent="0.2">
      <c r="A951" s="109">
        <v>950</v>
      </c>
      <c r="B951" s="146" t="s">
        <v>16</v>
      </c>
      <c r="C951" s="308">
        <v>891180084</v>
      </c>
      <c r="D951" s="109">
        <v>2</v>
      </c>
      <c r="E951" s="146" t="s">
        <v>2667</v>
      </c>
      <c r="F951" s="154">
        <v>12120649</v>
      </c>
      <c r="G951" s="164">
        <v>8</v>
      </c>
      <c r="H951" s="155" t="s">
        <v>2668</v>
      </c>
      <c r="I951" s="156" t="s">
        <v>2669</v>
      </c>
      <c r="J951" s="157">
        <v>41656</v>
      </c>
      <c r="K951" s="414">
        <v>10912400</v>
      </c>
      <c r="L951" s="158" t="s">
        <v>2663</v>
      </c>
      <c r="M951" s="100" t="s">
        <v>2629</v>
      </c>
      <c r="N951" s="100" t="s">
        <v>1314</v>
      </c>
      <c r="O951" s="109" t="s">
        <v>23</v>
      </c>
      <c r="P951" s="109" t="s">
        <v>24</v>
      </c>
      <c r="Q951" s="105" t="s">
        <v>2630</v>
      </c>
      <c r="R951" s="307">
        <v>15</v>
      </c>
    </row>
    <row r="952" spans="1:18" ht="90" x14ac:dyDescent="0.2">
      <c r="A952" s="109">
        <v>951</v>
      </c>
      <c r="B952" s="146" t="s">
        <v>16</v>
      </c>
      <c r="C952" s="308">
        <v>891180084</v>
      </c>
      <c r="D952" s="109">
        <v>2</v>
      </c>
      <c r="E952" s="153" t="s">
        <v>2670</v>
      </c>
      <c r="F952" s="154">
        <v>36310322</v>
      </c>
      <c r="G952" s="164">
        <v>8</v>
      </c>
      <c r="H952" s="155" t="s">
        <v>2671</v>
      </c>
      <c r="I952" s="156" t="s">
        <v>2672</v>
      </c>
      <c r="J952" s="157">
        <v>41655</v>
      </c>
      <c r="K952" s="414">
        <v>1500000</v>
      </c>
      <c r="L952" s="158" t="s">
        <v>2663</v>
      </c>
      <c r="M952" s="100" t="s">
        <v>2629</v>
      </c>
      <c r="N952" s="100" t="s">
        <v>1314</v>
      </c>
      <c r="O952" s="109" t="s">
        <v>23</v>
      </c>
      <c r="P952" s="109" t="s">
        <v>24</v>
      </c>
      <c r="Q952" s="105" t="s">
        <v>2630</v>
      </c>
      <c r="R952" s="307">
        <v>16</v>
      </c>
    </row>
    <row r="953" spans="1:18" ht="90" x14ac:dyDescent="0.2">
      <c r="A953" s="109">
        <v>952</v>
      </c>
      <c r="B953" s="146" t="s">
        <v>16</v>
      </c>
      <c r="C953" s="308">
        <v>891180084</v>
      </c>
      <c r="D953" s="109">
        <v>2</v>
      </c>
      <c r="E953" s="153" t="s">
        <v>2673</v>
      </c>
      <c r="F953" s="154">
        <v>800185306</v>
      </c>
      <c r="G953" s="164">
        <v>4</v>
      </c>
      <c r="H953" s="155" t="s">
        <v>2674</v>
      </c>
      <c r="I953" s="156" t="s">
        <v>2675</v>
      </c>
      <c r="J953" s="157">
        <v>41656</v>
      </c>
      <c r="K953" s="414">
        <v>489900</v>
      </c>
      <c r="L953" s="158" t="s">
        <v>2663</v>
      </c>
      <c r="M953" s="100" t="s">
        <v>2629</v>
      </c>
      <c r="N953" s="100" t="s">
        <v>1314</v>
      </c>
      <c r="O953" s="109" t="s">
        <v>23</v>
      </c>
      <c r="P953" s="109" t="s">
        <v>24</v>
      </c>
      <c r="Q953" s="105" t="s">
        <v>2630</v>
      </c>
      <c r="R953" s="307">
        <v>17</v>
      </c>
    </row>
    <row r="954" spans="1:18" ht="90" x14ac:dyDescent="0.2">
      <c r="A954" s="109">
        <v>953</v>
      </c>
      <c r="B954" s="146" t="s">
        <v>16</v>
      </c>
      <c r="C954" s="308">
        <v>891180084</v>
      </c>
      <c r="D954" s="109">
        <v>2</v>
      </c>
      <c r="E954" s="153" t="s">
        <v>2588</v>
      </c>
      <c r="F954" s="109">
        <v>36183257</v>
      </c>
      <c r="G954" s="164">
        <v>1</v>
      </c>
      <c r="H954" s="155" t="s">
        <v>2676</v>
      </c>
      <c r="I954" s="156" t="s">
        <v>2677</v>
      </c>
      <c r="J954" s="157">
        <v>41656</v>
      </c>
      <c r="K954" s="414">
        <v>2190658</v>
      </c>
      <c r="L954" s="158" t="s">
        <v>1605</v>
      </c>
      <c r="M954" s="100" t="s">
        <v>2629</v>
      </c>
      <c r="N954" s="100" t="s">
        <v>1314</v>
      </c>
      <c r="O954" s="109" t="s">
        <v>23</v>
      </c>
      <c r="P954" s="109" t="s">
        <v>24</v>
      </c>
      <c r="Q954" s="105" t="s">
        <v>2630</v>
      </c>
      <c r="R954" s="307">
        <v>18</v>
      </c>
    </row>
    <row r="955" spans="1:18" ht="90" x14ac:dyDescent="0.2">
      <c r="A955" s="109">
        <v>954</v>
      </c>
      <c r="B955" s="146" t="s">
        <v>16</v>
      </c>
      <c r="C955" s="308">
        <v>891180084</v>
      </c>
      <c r="D955" s="109">
        <v>2</v>
      </c>
      <c r="E955" s="146" t="s">
        <v>166</v>
      </c>
      <c r="F955" s="109">
        <v>12127303</v>
      </c>
      <c r="G955" s="164">
        <v>7</v>
      </c>
      <c r="H955" s="155" t="s">
        <v>2678</v>
      </c>
      <c r="I955" s="156" t="s">
        <v>2679</v>
      </c>
      <c r="J955" s="157">
        <v>41661</v>
      </c>
      <c r="K955" s="414">
        <v>3000000</v>
      </c>
      <c r="L955" s="158" t="s">
        <v>1605</v>
      </c>
      <c r="M955" s="100" t="s">
        <v>2629</v>
      </c>
      <c r="N955" s="100" t="s">
        <v>1314</v>
      </c>
      <c r="O955" s="109" t="s">
        <v>23</v>
      </c>
      <c r="P955" s="109" t="s">
        <v>24</v>
      </c>
      <c r="Q955" s="105" t="s">
        <v>2630</v>
      </c>
      <c r="R955" s="307">
        <v>19</v>
      </c>
    </row>
    <row r="956" spans="1:18" ht="90" x14ac:dyDescent="0.2">
      <c r="A956" s="109">
        <v>955</v>
      </c>
      <c r="B956" s="146" t="s">
        <v>16</v>
      </c>
      <c r="C956" s="308">
        <v>891180084</v>
      </c>
      <c r="D956" s="109">
        <v>2</v>
      </c>
      <c r="E956" s="146" t="s">
        <v>2664</v>
      </c>
      <c r="F956" s="160">
        <v>900505338</v>
      </c>
      <c r="G956" s="164">
        <v>7</v>
      </c>
      <c r="H956" s="155" t="s">
        <v>2680</v>
      </c>
      <c r="I956" s="153" t="s">
        <v>2681</v>
      </c>
      <c r="J956" s="157">
        <v>41659</v>
      </c>
      <c r="K956" s="414">
        <v>7382325</v>
      </c>
      <c r="L956" s="158" t="s">
        <v>1605</v>
      </c>
      <c r="M956" s="100" t="s">
        <v>2629</v>
      </c>
      <c r="N956" s="100" t="s">
        <v>1314</v>
      </c>
      <c r="O956" s="109" t="s">
        <v>23</v>
      </c>
      <c r="P956" s="109" t="s">
        <v>24</v>
      </c>
      <c r="Q956" s="105" t="s">
        <v>2630</v>
      </c>
      <c r="R956" s="307">
        <v>20</v>
      </c>
    </row>
    <row r="957" spans="1:18" ht="90" x14ac:dyDescent="0.2">
      <c r="A957" s="109">
        <v>956</v>
      </c>
      <c r="B957" s="146" t="s">
        <v>16</v>
      </c>
      <c r="C957" s="308">
        <v>891180084</v>
      </c>
      <c r="D957" s="109">
        <v>2</v>
      </c>
      <c r="E957" s="146" t="s">
        <v>2682</v>
      </c>
      <c r="F957" s="109">
        <v>900036523</v>
      </c>
      <c r="G957" s="415">
        <v>0</v>
      </c>
      <c r="H957" s="155" t="s">
        <v>2683</v>
      </c>
      <c r="I957" s="156" t="s">
        <v>2684</v>
      </c>
      <c r="J957" s="157">
        <v>41659</v>
      </c>
      <c r="K957" s="414">
        <v>2178480</v>
      </c>
      <c r="L957" s="158" t="s">
        <v>2663</v>
      </c>
      <c r="M957" s="100" t="s">
        <v>2629</v>
      </c>
      <c r="N957" s="100" t="s">
        <v>1314</v>
      </c>
      <c r="O957" s="109" t="s">
        <v>23</v>
      </c>
      <c r="P957" s="109" t="s">
        <v>24</v>
      </c>
      <c r="Q957" s="105" t="s">
        <v>2630</v>
      </c>
      <c r="R957" s="307">
        <v>21</v>
      </c>
    </row>
    <row r="958" spans="1:18" ht="90" x14ac:dyDescent="0.2">
      <c r="A958" s="109">
        <v>957</v>
      </c>
      <c r="B958" s="146" t="s">
        <v>16</v>
      </c>
      <c r="C958" s="308">
        <v>891180084</v>
      </c>
      <c r="D958" s="109">
        <v>2</v>
      </c>
      <c r="E958" s="146" t="s">
        <v>2685</v>
      </c>
      <c r="F958" s="109">
        <v>891100801</v>
      </c>
      <c r="G958" s="164">
        <v>5</v>
      </c>
      <c r="H958" s="155" t="s">
        <v>2686</v>
      </c>
      <c r="I958" s="156" t="s">
        <v>2687</v>
      </c>
      <c r="J958" s="157">
        <v>41663</v>
      </c>
      <c r="K958" s="414">
        <v>7254400</v>
      </c>
      <c r="L958" s="158" t="s">
        <v>2663</v>
      </c>
      <c r="M958" s="100" t="s">
        <v>2629</v>
      </c>
      <c r="N958" s="100" t="s">
        <v>1314</v>
      </c>
      <c r="O958" s="109" t="s">
        <v>23</v>
      </c>
      <c r="P958" s="109" t="s">
        <v>24</v>
      </c>
      <c r="Q958" s="105" t="s">
        <v>2630</v>
      </c>
      <c r="R958" s="307">
        <v>22</v>
      </c>
    </row>
    <row r="959" spans="1:18" ht="90" x14ac:dyDescent="0.2">
      <c r="A959" s="109">
        <v>958</v>
      </c>
      <c r="B959" s="146" t="s">
        <v>16</v>
      </c>
      <c r="C959" s="308">
        <v>891180084</v>
      </c>
      <c r="D959" s="109">
        <v>2</v>
      </c>
      <c r="E959" s="146" t="s">
        <v>403</v>
      </c>
      <c r="F959" s="109">
        <v>36151634</v>
      </c>
      <c r="G959" s="164">
        <v>8</v>
      </c>
      <c r="H959" s="155" t="s">
        <v>2688</v>
      </c>
      <c r="I959" s="156" t="s">
        <v>2689</v>
      </c>
      <c r="J959" s="157">
        <v>41659</v>
      </c>
      <c r="K959" s="414">
        <v>2599980</v>
      </c>
      <c r="L959" s="158" t="s">
        <v>1605</v>
      </c>
      <c r="M959" s="100" t="s">
        <v>2629</v>
      </c>
      <c r="N959" s="100" t="s">
        <v>1314</v>
      </c>
      <c r="O959" s="109" t="s">
        <v>23</v>
      </c>
      <c r="P959" s="109" t="s">
        <v>24</v>
      </c>
      <c r="Q959" s="105" t="s">
        <v>2630</v>
      </c>
      <c r="R959" s="307">
        <v>23</v>
      </c>
    </row>
    <row r="960" spans="1:18" ht="90" x14ac:dyDescent="0.2">
      <c r="A960" s="109">
        <v>959</v>
      </c>
      <c r="B960" s="146" t="s">
        <v>16</v>
      </c>
      <c r="C960" s="308">
        <v>891180084</v>
      </c>
      <c r="D960" s="109">
        <v>2</v>
      </c>
      <c r="E960" s="146" t="s">
        <v>2690</v>
      </c>
      <c r="F960" s="109">
        <v>19256375</v>
      </c>
      <c r="G960" s="415">
        <v>5</v>
      </c>
      <c r="H960" s="155" t="s">
        <v>2691</v>
      </c>
      <c r="I960" s="156" t="s">
        <v>2692</v>
      </c>
      <c r="J960" s="157">
        <v>41662</v>
      </c>
      <c r="K960" s="414">
        <v>1466652</v>
      </c>
      <c r="L960" s="158" t="s">
        <v>2646</v>
      </c>
      <c r="M960" s="100" t="s">
        <v>2629</v>
      </c>
      <c r="N960" s="100" t="s">
        <v>1314</v>
      </c>
      <c r="O960" s="109" t="s">
        <v>23</v>
      </c>
      <c r="P960" s="109" t="s">
        <v>24</v>
      </c>
      <c r="Q960" s="105" t="s">
        <v>2630</v>
      </c>
      <c r="R960" s="307">
        <v>24</v>
      </c>
    </row>
    <row r="961" spans="1:18" ht="90" x14ac:dyDescent="0.2">
      <c r="A961" s="109">
        <v>960</v>
      </c>
      <c r="B961" s="146" t="s">
        <v>16</v>
      </c>
      <c r="C961" s="308">
        <v>891180084</v>
      </c>
      <c r="D961" s="109">
        <v>2</v>
      </c>
      <c r="E961" s="146" t="s">
        <v>2693</v>
      </c>
      <c r="F961" s="109">
        <v>55055174</v>
      </c>
      <c r="G961" s="415">
        <v>1</v>
      </c>
      <c r="H961" s="155" t="s">
        <v>2694</v>
      </c>
      <c r="I961" s="156" t="s">
        <v>2692</v>
      </c>
      <c r="J961" s="157">
        <v>41662</v>
      </c>
      <c r="K961" s="414">
        <v>1427132</v>
      </c>
      <c r="L961" s="158" t="s">
        <v>2646</v>
      </c>
      <c r="M961" s="100" t="s">
        <v>2629</v>
      </c>
      <c r="N961" s="100" t="s">
        <v>1314</v>
      </c>
      <c r="O961" s="109" t="s">
        <v>23</v>
      </c>
      <c r="P961" s="109" t="s">
        <v>24</v>
      </c>
      <c r="Q961" s="105" t="s">
        <v>2630</v>
      </c>
      <c r="R961" s="307">
        <v>25</v>
      </c>
    </row>
    <row r="962" spans="1:18" ht="90" x14ac:dyDescent="0.2">
      <c r="A962" s="109">
        <v>961</v>
      </c>
      <c r="B962" s="146" t="s">
        <v>16</v>
      </c>
      <c r="C962" s="308">
        <v>891180084</v>
      </c>
      <c r="D962" s="109">
        <v>2</v>
      </c>
      <c r="E962" s="146" t="s">
        <v>2695</v>
      </c>
      <c r="F962" s="109">
        <v>79536428</v>
      </c>
      <c r="G962" s="415">
        <v>7</v>
      </c>
      <c r="H962" s="155" t="s">
        <v>2696</v>
      </c>
      <c r="I962" s="156" t="s">
        <v>2692</v>
      </c>
      <c r="J962" s="157">
        <v>41662</v>
      </c>
      <c r="K962" s="414">
        <v>1222210</v>
      </c>
      <c r="L962" s="158" t="s">
        <v>2646</v>
      </c>
      <c r="M962" s="100" t="s">
        <v>2629</v>
      </c>
      <c r="N962" s="100" t="s">
        <v>1314</v>
      </c>
      <c r="O962" s="109" t="s">
        <v>23</v>
      </c>
      <c r="P962" s="109" t="s">
        <v>24</v>
      </c>
      <c r="Q962" s="105" t="s">
        <v>2630</v>
      </c>
      <c r="R962" s="307">
        <v>26</v>
      </c>
    </row>
    <row r="963" spans="1:18" ht="90" x14ac:dyDescent="0.2">
      <c r="A963" s="109">
        <v>962</v>
      </c>
      <c r="B963" s="146" t="s">
        <v>16</v>
      </c>
      <c r="C963" s="308">
        <v>891180084</v>
      </c>
      <c r="D963" s="109">
        <v>2</v>
      </c>
      <c r="E963" s="146" t="s">
        <v>2697</v>
      </c>
      <c r="F963" s="109">
        <v>10007253</v>
      </c>
      <c r="G963" s="415">
        <v>5</v>
      </c>
      <c r="H963" s="155" t="s">
        <v>2698</v>
      </c>
      <c r="I963" s="156" t="s">
        <v>2692</v>
      </c>
      <c r="J963" s="157">
        <v>41662</v>
      </c>
      <c r="K963" s="414">
        <v>917442</v>
      </c>
      <c r="L963" s="158" t="s">
        <v>2646</v>
      </c>
      <c r="M963" s="100" t="s">
        <v>2629</v>
      </c>
      <c r="N963" s="100" t="s">
        <v>1314</v>
      </c>
      <c r="O963" s="109" t="s">
        <v>23</v>
      </c>
      <c r="P963" s="109" t="s">
        <v>24</v>
      </c>
      <c r="Q963" s="105" t="s">
        <v>2630</v>
      </c>
      <c r="R963" s="307">
        <v>27</v>
      </c>
    </row>
    <row r="964" spans="1:18" ht="90" x14ac:dyDescent="0.2">
      <c r="A964" s="109">
        <v>963</v>
      </c>
      <c r="B964" s="146" t="s">
        <v>16</v>
      </c>
      <c r="C964" s="308">
        <v>891180084</v>
      </c>
      <c r="D964" s="109">
        <v>2</v>
      </c>
      <c r="E964" s="146" t="s">
        <v>2699</v>
      </c>
      <c r="F964" s="109">
        <v>51922960</v>
      </c>
      <c r="G964" s="415">
        <v>8</v>
      </c>
      <c r="H964" s="155" t="s">
        <v>2700</v>
      </c>
      <c r="I964" s="156" t="s">
        <v>2692</v>
      </c>
      <c r="J964" s="157">
        <v>41662</v>
      </c>
      <c r="K964" s="414">
        <v>1466652</v>
      </c>
      <c r="L964" s="158" t="s">
        <v>2646</v>
      </c>
      <c r="M964" s="100" t="s">
        <v>2629</v>
      </c>
      <c r="N964" s="100" t="s">
        <v>1314</v>
      </c>
      <c r="O964" s="109" t="s">
        <v>23</v>
      </c>
      <c r="P964" s="109" t="s">
        <v>24</v>
      </c>
      <c r="Q964" s="105" t="s">
        <v>2630</v>
      </c>
      <c r="R964" s="307">
        <v>28</v>
      </c>
    </row>
    <row r="965" spans="1:18" ht="90" x14ac:dyDescent="0.2">
      <c r="A965" s="109">
        <v>964</v>
      </c>
      <c r="B965" s="146" t="s">
        <v>16</v>
      </c>
      <c r="C965" s="308">
        <v>891180084</v>
      </c>
      <c r="D965" s="109">
        <v>2</v>
      </c>
      <c r="E965" s="146" t="s">
        <v>2701</v>
      </c>
      <c r="F965" s="109">
        <v>7710577</v>
      </c>
      <c r="G965" s="415">
        <v>1</v>
      </c>
      <c r="H965" s="155" t="s">
        <v>2702</v>
      </c>
      <c r="I965" s="156" t="s">
        <v>2692</v>
      </c>
      <c r="J965" s="157">
        <v>41662</v>
      </c>
      <c r="K965" s="414">
        <v>1019380</v>
      </c>
      <c r="L965" s="158" t="s">
        <v>2646</v>
      </c>
      <c r="M965" s="100" t="s">
        <v>2629</v>
      </c>
      <c r="N965" s="100" t="s">
        <v>1314</v>
      </c>
      <c r="O965" s="109" t="s">
        <v>23</v>
      </c>
      <c r="P965" s="109" t="s">
        <v>24</v>
      </c>
      <c r="Q965" s="105" t="s">
        <v>2630</v>
      </c>
      <c r="R965" s="307">
        <v>29</v>
      </c>
    </row>
    <row r="966" spans="1:18" ht="90" x14ac:dyDescent="0.2">
      <c r="A966" s="109">
        <v>965</v>
      </c>
      <c r="B966" s="146" t="s">
        <v>16</v>
      </c>
      <c r="C966" s="308">
        <v>891180084</v>
      </c>
      <c r="D966" s="109">
        <v>2</v>
      </c>
      <c r="E966" s="146" t="s">
        <v>2703</v>
      </c>
      <c r="F966" s="164">
        <v>39564654</v>
      </c>
      <c r="G966" s="415">
        <v>9</v>
      </c>
      <c r="H966" s="155" t="s">
        <v>2704</v>
      </c>
      <c r="I966" s="156" t="s">
        <v>2692</v>
      </c>
      <c r="J966" s="157">
        <v>41662</v>
      </c>
      <c r="K966" s="163">
        <v>1955536</v>
      </c>
      <c r="L966" s="158" t="s">
        <v>2646</v>
      </c>
      <c r="M966" s="100" t="s">
        <v>2629</v>
      </c>
      <c r="N966" s="100" t="s">
        <v>1314</v>
      </c>
      <c r="O966" s="109" t="s">
        <v>23</v>
      </c>
      <c r="P966" s="109" t="s">
        <v>24</v>
      </c>
      <c r="Q966" s="105" t="s">
        <v>2630</v>
      </c>
      <c r="R966" s="307">
        <v>30</v>
      </c>
    </row>
    <row r="967" spans="1:18" ht="90" x14ac:dyDescent="0.2">
      <c r="A967" s="109">
        <v>966</v>
      </c>
      <c r="B967" s="146" t="s">
        <v>16</v>
      </c>
      <c r="C967" s="308">
        <v>891180084</v>
      </c>
      <c r="D967" s="109">
        <v>2</v>
      </c>
      <c r="E967" s="146" t="s">
        <v>2705</v>
      </c>
      <c r="F967" s="109" t="s">
        <v>2706</v>
      </c>
      <c r="G967" s="415">
        <v>4</v>
      </c>
      <c r="H967" s="155" t="s">
        <v>2707</v>
      </c>
      <c r="I967" s="156" t="s">
        <v>2692</v>
      </c>
      <c r="J967" s="157">
        <v>41662</v>
      </c>
      <c r="K967" s="163">
        <v>1222210</v>
      </c>
      <c r="L967" s="158" t="s">
        <v>2646</v>
      </c>
      <c r="M967" s="100" t="s">
        <v>2629</v>
      </c>
      <c r="N967" s="100" t="s">
        <v>1314</v>
      </c>
      <c r="O967" s="109" t="s">
        <v>23</v>
      </c>
      <c r="P967" s="109" t="s">
        <v>24</v>
      </c>
      <c r="Q967" s="105" t="s">
        <v>2630</v>
      </c>
      <c r="R967" s="307">
        <v>31</v>
      </c>
    </row>
    <row r="968" spans="1:18" ht="90" x14ac:dyDescent="0.2">
      <c r="A968" s="109">
        <v>967</v>
      </c>
      <c r="B968" s="146" t="s">
        <v>16</v>
      </c>
      <c r="C968" s="308">
        <v>891180084</v>
      </c>
      <c r="D968" s="109">
        <v>2</v>
      </c>
      <c r="E968" s="146" t="s">
        <v>2708</v>
      </c>
      <c r="F968" s="109">
        <v>36305230</v>
      </c>
      <c r="G968" s="415">
        <v>9</v>
      </c>
      <c r="H968" s="155" t="s">
        <v>2709</v>
      </c>
      <c r="I968" s="156" t="s">
        <v>2710</v>
      </c>
      <c r="J968" s="157">
        <v>41655</v>
      </c>
      <c r="K968" s="163">
        <v>17250000</v>
      </c>
      <c r="L968" s="158" t="s">
        <v>2628</v>
      </c>
      <c r="M968" s="100" t="s">
        <v>2629</v>
      </c>
      <c r="N968" s="100" t="s">
        <v>1314</v>
      </c>
      <c r="O968" s="109" t="s">
        <v>23</v>
      </c>
      <c r="P968" s="109" t="s">
        <v>24</v>
      </c>
      <c r="Q968" s="105" t="s">
        <v>2630</v>
      </c>
      <c r="R968" s="307">
        <v>32</v>
      </c>
    </row>
    <row r="969" spans="1:18" ht="90" x14ac:dyDescent="0.2">
      <c r="A969" s="109">
        <v>968</v>
      </c>
      <c r="B969" s="146" t="s">
        <v>16</v>
      </c>
      <c r="C969" s="308">
        <v>891180084</v>
      </c>
      <c r="D969" s="109">
        <v>2</v>
      </c>
      <c r="E969" s="146" t="s">
        <v>2711</v>
      </c>
      <c r="F969" s="109">
        <v>51914492</v>
      </c>
      <c r="G969" s="415">
        <v>9</v>
      </c>
      <c r="H969" s="155" t="s">
        <v>2712</v>
      </c>
      <c r="I969" s="156" t="s">
        <v>2713</v>
      </c>
      <c r="J969" s="157">
        <v>41655</v>
      </c>
      <c r="K969" s="163">
        <v>36800115</v>
      </c>
      <c r="L969" s="158" t="s">
        <v>2628</v>
      </c>
      <c r="M969" s="100" t="s">
        <v>2629</v>
      </c>
      <c r="N969" s="100" t="s">
        <v>1314</v>
      </c>
      <c r="O969" s="109" t="s">
        <v>23</v>
      </c>
      <c r="P969" s="109" t="s">
        <v>24</v>
      </c>
      <c r="Q969" s="105" t="s">
        <v>2630</v>
      </c>
      <c r="R969" s="307">
        <v>33</v>
      </c>
    </row>
    <row r="970" spans="1:18" ht="90" x14ac:dyDescent="0.2">
      <c r="A970" s="109">
        <v>969</v>
      </c>
      <c r="B970" s="146" t="s">
        <v>16</v>
      </c>
      <c r="C970" s="308">
        <v>891180084</v>
      </c>
      <c r="D970" s="109">
        <v>2</v>
      </c>
      <c r="E970" s="146" t="s">
        <v>428</v>
      </c>
      <c r="F970" s="109">
        <v>51868743</v>
      </c>
      <c r="G970" s="415">
        <v>2</v>
      </c>
      <c r="H970" s="155" t="s">
        <v>2714</v>
      </c>
      <c r="I970" s="156" t="s">
        <v>2713</v>
      </c>
      <c r="J970" s="157">
        <v>41655</v>
      </c>
      <c r="K970" s="163">
        <v>28750230</v>
      </c>
      <c r="L970" s="158" t="s">
        <v>2628</v>
      </c>
      <c r="M970" s="100" t="s">
        <v>2629</v>
      </c>
      <c r="N970" s="100" t="s">
        <v>1314</v>
      </c>
      <c r="O970" s="109" t="s">
        <v>23</v>
      </c>
      <c r="P970" s="109" t="s">
        <v>24</v>
      </c>
      <c r="Q970" s="105" t="s">
        <v>2630</v>
      </c>
      <c r="R970" s="307">
        <v>34</v>
      </c>
    </row>
    <row r="971" spans="1:18" ht="90" x14ac:dyDescent="0.2">
      <c r="A971" s="109">
        <v>970</v>
      </c>
      <c r="B971" s="146" t="s">
        <v>16</v>
      </c>
      <c r="C971" s="308">
        <v>891180084</v>
      </c>
      <c r="D971" s="109">
        <v>2</v>
      </c>
      <c r="E971" s="146" t="s">
        <v>2715</v>
      </c>
      <c r="F971" s="109">
        <v>7712724</v>
      </c>
      <c r="G971" s="415">
        <v>5</v>
      </c>
      <c r="H971" s="155" t="s">
        <v>2716</v>
      </c>
      <c r="I971" s="156" t="s">
        <v>2717</v>
      </c>
      <c r="J971" s="157">
        <v>41647</v>
      </c>
      <c r="K971" s="163">
        <v>6541040</v>
      </c>
      <c r="L971" s="158" t="s">
        <v>2628</v>
      </c>
      <c r="M971" s="100" t="s">
        <v>2629</v>
      </c>
      <c r="N971" s="100" t="s">
        <v>1314</v>
      </c>
      <c r="O971" s="109" t="s">
        <v>23</v>
      </c>
      <c r="P971" s="109" t="s">
        <v>24</v>
      </c>
      <c r="Q971" s="105" t="s">
        <v>2630</v>
      </c>
      <c r="R971" s="307">
        <v>35</v>
      </c>
    </row>
    <row r="972" spans="1:18" ht="90" x14ac:dyDescent="0.2">
      <c r="A972" s="109">
        <v>971</v>
      </c>
      <c r="B972" s="146" t="s">
        <v>16</v>
      </c>
      <c r="C972" s="308">
        <v>891180084</v>
      </c>
      <c r="D972" s="109">
        <v>2</v>
      </c>
      <c r="E972" s="146" t="s">
        <v>2718</v>
      </c>
      <c r="F972" s="109">
        <v>1003893185</v>
      </c>
      <c r="G972" s="415">
        <v>7</v>
      </c>
      <c r="H972" s="155" t="s">
        <v>2719</v>
      </c>
      <c r="I972" s="156" t="s">
        <v>2720</v>
      </c>
      <c r="J972" s="157">
        <v>41656</v>
      </c>
      <c r="K972" s="163">
        <v>7170457</v>
      </c>
      <c r="L972" s="158" t="s">
        <v>2628</v>
      </c>
      <c r="M972" s="100" t="s">
        <v>2629</v>
      </c>
      <c r="N972" s="100" t="s">
        <v>1314</v>
      </c>
      <c r="O972" s="109" t="s">
        <v>23</v>
      </c>
      <c r="P972" s="109" t="s">
        <v>24</v>
      </c>
      <c r="Q972" s="105" t="s">
        <v>2630</v>
      </c>
      <c r="R972" s="307">
        <v>36</v>
      </c>
    </row>
    <row r="973" spans="1:18" ht="90" x14ac:dyDescent="0.2">
      <c r="A973" s="109">
        <v>972</v>
      </c>
      <c r="B973" s="146" t="s">
        <v>16</v>
      </c>
      <c r="C973" s="308">
        <v>891180084</v>
      </c>
      <c r="D973" s="109">
        <v>2</v>
      </c>
      <c r="E973" s="146" t="s">
        <v>2721</v>
      </c>
      <c r="F973" s="109">
        <v>26560497</v>
      </c>
      <c r="G973" s="415">
        <v>3</v>
      </c>
      <c r="H973" s="155" t="s">
        <v>2722</v>
      </c>
      <c r="I973" s="156" t="s">
        <v>2723</v>
      </c>
      <c r="J973" s="157">
        <v>41656</v>
      </c>
      <c r="K973" s="163">
        <v>7626027</v>
      </c>
      <c r="L973" s="158" t="s">
        <v>2628</v>
      </c>
      <c r="M973" s="100" t="s">
        <v>2629</v>
      </c>
      <c r="N973" s="100" t="s">
        <v>1314</v>
      </c>
      <c r="O973" s="109" t="s">
        <v>23</v>
      </c>
      <c r="P973" s="109" t="s">
        <v>24</v>
      </c>
      <c r="Q973" s="105" t="s">
        <v>2630</v>
      </c>
      <c r="R973" s="307">
        <v>37</v>
      </c>
    </row>
    <row r="974" spans="1:18" ht="90" x14ac:dyDescent="0.2">
      <c r="A974" s="109">
        <v>973</v>
      </c>
      <c r="B974" s="146" t="s">
        <v>16</v>
      </c>
      <c r="C974" s="308">
        <v>891180084</v>
      </c>
      <c r="D974" s="109">
        <v>2</v>
      </c>
      <c r="E974" s="146" t="s">
        <v>2724</v>
      </c>
      <c r="F974" s="109">
        <v>36172631</v>
      </c>
      <c r="G974" s="415">
        <v>6</v>
      </c>
      <c r="H974" s="155" t="s">
        <v>2725</v>
      </c>
      <c r="I974" s="156" t="s">
        <v>2726</v>
      </c>
      <c r="J974" s="157">
        <v>41656</v>
      </c>
      <c r="K974" s="163">
        <v>7170457</v>
      </c>
      <c r="L974" s="158" t="s">
        <v>2628</v>
      </c>
      <c r="M974" s="100" t="s">
        <v>2629</v>
      </c>
      <c r="N974" s="100" t="s">
        <v>1314</v>
      </c>
      <c r="O974" s="109" t="s">
        <v>23</v>
      </c>
      <c r="P974" s="109" t="s">
        <v>24</v>
      </c>
      <c r="Q974" s="105" t="s">
        <v>2630</v>
      </c>
      <c r="R974" s="307">
        <v>38</v>
      </c>
    </row>
    <row r="975" spans="1:18" ht="90" x14ac:dyDescent="0.2">
      <c r="A975" s="109">
        <v>974</v>
      </c>
      <c r="B975" s="146" t="s">
        <v>16</v>
      </c>
      <c r="C975" s="308">
        <v>891180084</v>
      </c>
      <c r="D975" s="109">
        <v>2</v>
      </c>
      <c r="E975" s="146" t="s">
        <v>2727</v>
      </c>
      <c r="F975" s="109">
        <v>1075212451</v>
      </c>
      <c r="G975" s="415">
        <v>2</v>
      </c>
      <c r="H975" s="155" t="s">
        <v>2728</v>
      </c>
      <c r="I975" s="156" t="s">
        <v>2729</v>
      </c>
      <c r="J975" s="157">
        <v>41656</v>
      </c>
      <c r="K975" s="163">
        <v>33637462</v>
      </c>
      <c r="L975" s="158" t="s">
        <v>2628</v>
      </c>
      <c r="M975" s="100" t="s">
        <v>2629</v>
      </c>
      <c r="N975" s="100" t="s">
        <v>1314</v>
      </c>
      <c r="O975" s="109" t="s">
        <v>23</v>
      </c>
      <c r="P975" s="109" t="s">
        <v>24</v>
      </c>
      <c r="Q975" s="105" t="s">
        <v>2630</v>
      </c>
      <c r="R975" s="307">
        <v>39</v>
      </c>
    </row>
    <row r="976" spans="1:18" ht="90" x14ac:dyDescent="0.2">
      <c r="A976" s="109">
        <v>975</v>
      </c>
      <c r="B976" s="146" t="s">
        <v>16</v>
      </c>
      <c r="C976" s="308">
        <v>891180084</v>
      </c>
      <c r="D976" s="109">
        <v>2</v>
      </c>
      <c r="E976" s="146" t="s">
        <v>2730</v>
      </c>
      <c r="F976" s="109">
        <v>7688429</v>
      </c>
      <c r="G976" s="415">
        <v>4</v>
      </c>
      <c r="H976" s="155" t="s">
        <v>2731</v>
      </c>
      <c r="I976" s="156" t="s">
        <v>2732</v>
      </c>
      <c r="J976" s="157">
        <v>41655</v>
      </c>
      <c r="K976" s="163">
        <v>3290000</v>
      </c>
      <c r="L976" s="158" t="s">
        <v>1605</v>
      </c>
      <c r="M976" s="100" t="s">
        <v>2629</v>
      </c>
      <c r="N976" s="100" t="s">
        <v>1314</v>
      </c>
      <c r="O976" s="109" t="s">
        <v>23</v>
      </c>
      <c r="P976" s="109" t="s">
        <v>24</v>
      </c>
      <c r="Q976" s="105" t="s">
        <v>2630</v>
      </c>
      <c r="R976" s="307">
        <v>40</v>
      </c>
    </row>
    <row r="977" spans="1:18" ht="90" x14ac:dyDescent="0.2">
      <c r="A977" s="109">
        <v>976</v>
      </c>
      <c r="B977" s="146" t="s">
        <v>16</v>
      </c>
      <c r="C977" s="308">
        <v>891180084</v>
      </c>
      <c r="D977" s="109">
        <v>2</v>
      </c>
      <c r="E977" s="146" t="s">
        <v>2733</v>
      </c>
      <c r="F977" s="109">
        <v>49783645</v>
      </c>
      <c r="G977" s="415">
        <v>8</v>
      </c>
      <c r="H977" s="155" t="s">
        <v>2734</v>
      </c>
      <c r="I977" s="156" t="s">
        <v>2735</v>
      </c>
      <c r="J977" s="157">
        <v>41662</v>
      </c>
      <c r="K977" s="163">
        <v>1774629</v>
      </c>
      <c r="L977" s="158" t="s">
        <v>2646</v>
      </c>
      <c r="M977" s="100" t="s">
        <v>2629</v>
      </c>
      <c r="N977" s="100" t="s">
        <v>1314</v>
      </c>
      <c r="O977" s="109" t="s">
        <v>23</v>
      </c>
      <c r="P977" s="109" t="s">
        <v>24</v>
      </c>
      <c r="Q977" s="105" t="s">
        <v>2630</v>
      </c>
      <c r="R977" s="307">
        <v>41</v>
      </c>
    </row>
    <row r="978" spans="1:18" ht="90" x14ac:dyDescent="0.2">
      <c r="A978" s="109">
        <v>977</v>
      </c>
      <c r="B978" s="146" t="s">
        <v>16</v>
      </c>
      <c r="C978" s="308">
        <v>891180084</v>
      </c>
      <c r="D978" s="109">
        <v>2</v>
      </c>
      <c r="E978" s="146" t="s">
        <v>2736</v>
      </c>
      <c r="F978" s="109">
        <v>78716731</v>
      </c>
      <c r="G978" s="415">
        <v>3</v>
      </c>
      <c r="H978" s="155" t="s">
        <v>2737</v>
      </c>
      <c r="I978" s="156" t="s">
        <v>2738</v>
      </c>
      <c r="J978" s="157">
        <v>41656</v>
      </c>
      <c r="K978" s="163">
        <v>2900000</v>
      </c>
      <c r="L978" s="158" t="s">
        <v>1605</v>
      </c>
      <c r="M978" s="100" t="s">
        <v>2629</v>
      </c>
      <c r="N978" s="100" t="s">
        <v>1314</v>
      </c>
      <c r="O978" s="109" t="s">
        <v>23</v>
      </c>
      <c r="P978" s="109" t="s">
        <v>24</v>
      </c>
      <c r="Q978" s="105" t="s">
        <v>2630</v>
      </c>
      <c r="R978" s="307">
        <v>42</v>
      </c>
    </row>
    <row r="979" spans="1:18" ht="90" x14ac:dyDescent="0.2">
      <c r="A979" s="109">
        <v>978</v>
      </c>
      <c r="B979" s="146" t="s">
        <v>16</v>
      </c>
      <c r="C979" s="308">
        <v>891180084</v>
      </c>
      <c r="D979" s="109">
        <v>2</v>
      </c>
      <c r="E979" s="146" t="s">
        <v>2588</v>
      </c>
      <c r="F979" s="109">
        <v>36183257</v>
      </c>
      <c r="G979" s="415">
        <v>1</v>
      </c>
      <c r="H979" s="155" t="s">
        <v>2739</v>
      </c>
      <c r="I979" s="156" t="s">
        <v>2740</v>
      </c>
      <c r="J979" s="157">
        <v>41661</v>
      </c>
      <c r="K979" s="163">
        <v>1498513</v>
      </c>
      <c r="L979" s="158" t="s">
        <v>1605</v>
      </c>
      <c r="M979" s="100" t="s">
        <v>2629</v>
      </c>
      <c r="N979" s="100" t="s">
        <v>1314</v>
      </c>
      <c r="O979" s="109" t="s">
        <v>23</v>
      </c>
      <c r="P979" s="109" t="s">
        <v>24</v>
      </c>
      <c r="Q979" s="105" t="s">
        <v>2630</v>
      </c>
      <c r="R979" s="307">
        <v>43</v>
      </c>
    </row>
    <row r="980" spans="1:18" ht="90" x14ac:dyDescent="0.2">
      <c r="A980" s="109">
        <v>979</v>
      </c>
      <c r="B980" s="146" t="s">
        <v>16</v>
      </c>
      <c r="C980" s="308">
        <v>891180084</v>
      </c>
      <c r="D980" s="109">
        <v>2</v>
      </c>
      <c r="E980" s="146" t="s">
        <v>2588</v>
      </c>
      <c r="F980" s="109">
        <v>36183257</v>
      </c>
      <c r="G980" s="164">
        <v>1</v>
      </c>
      <c r="H980" s="155" t="s">
        <v>2741</v>
      </c>
      <c r="I980" s="156" t="s">
        <v>2742</v>
      </c>
      <c r="J980" s="157">
        <v>41661</v>
      </c>
      <c r="K980" s="163">
        <v>1196182</v>
      </c>
      <c r="L980" s="158" t="s">
        <v>1605</v>
      </c>
      <c r="M980" s="100" t="s">
        <v>2629</v>
      </c>
      <c r="N980" s="100" t="s">
        <v>1314</v>
      </c>
      <c r="O980" s="109" t="s">
        <v>23</v>
      </c>
      <c r="P980" s="109" t="s">
        <v>24</v>
      </c>
      <c r="Q980" s="105" t="s">
        <v>2630</v>
      </c>
      <c r="R980" s="307">
        <v>44</v>
      </c>
    </row>
    <row r="981" spans="1:18" ht="90" x14ac:dyDescent="0.2">
      <c r="A981" s="109">
        <v>980</v>
      </c>
      <c r="B981" s="146" t="s">
        <v>16</v>
      </c>
      <c r="C981" s="308">
        <v>891180084</v>
      </c>
      <c r="D981" s="109">
        <v>2</v>
      </c>
      <c r="E981" s="146" t="s">
        <v>2588</v>
      </c>
      <c r="F981" s="109">
        <v>36183257</v>
      </c>
      <c r="G981" s="164">
        <v>1</v>
      </c>
      <c r="H981" s="155" t="s">
        <v>2743</v>
      </c>
      <c r="I981" s="156" t="s">
        <v>2744</v>
      </c>
      <c r="J981" s="157">
        <v>41661</v>
      </c>
      <c r="K981" s="163">
        <v>698949</v>
      </c>
      <c r="L981" s="158" t="s">
        <v>1605</v>
      </c>
      <c r="M981" s="100" t="s">
        <v>2629</v>
      </c>
      <c r="N981" s="100" t="s">
        <v>1314</v>
      </c>
      <c r="O981" s="109" t="s">
        <v>23</v>
      </c>
      <c r="P981" s="109" t="s">
        <v>24</v>
      </c>
      <c r="Q981" s="105" t="s">
        <v>2630</v>
      </c>
      <c r="R981" s="307">
        <v>45</v>
      </c>
    </row>
    <row r="982" spans="1:18" ht="90" x14ac:dyDescent="0.2">
      <c r="A982" s="109">
        <v>981</v>
      </c>
      <c r="B982" s="146" t="s">
        <v>16</v>
      </c>
      <c r="C982" s="308">
        <v>891180084</v>
      </c>
      <c r="D982" s="109">
        <v>2</v>
      </c>
      <c r="E982" s="146" t="s">
        <v>2588</v>
      </c>
      <c r="F982" s="109">
        <v>36183257</v>
      </c>
      <c r="G982" s="415">
        <v>1</v>
      </c>
      <c r="H982" s="155" t="s">
        <v>2745</v>
      </c>
      <c r="I982" s="156" t="s">
        <v>2746</v>
      </c>
      <c r="J982" s="157">
        <v>41661</v>
      </c>
      <c r="K982" s="163">
        <v>1997800</v>
      </c>
      <c r="L982" s="158" t="s">
        <v>1605</v>
      </c>
      <c r="M982" s="100" t="s">
        <v>2629</v>
      </c>
      <c r="N982" s="100" t="s">
        <v>1314</v>
      </c>
      <c r="O982" s="109" t="s">
        <v>23</v>
      </c>
      <c r="P982" s="109" t="s">
        <v>24</v>
      </c>
      <c r="Q982" s="105" t="s">
        <v>2630</v>
      </c>
      <c r="R982" s="307">
        <v>46</v>
      </c>
    </row>
    <row r="983" spans="1:18" ht="90" x14ac:dyDescent="0.2">
      <c r="A983" s="109">
        <v>982</v>
      </c>
      <c r="B983" s="146" t="s">
        <v>16</v>
      </c>
      <c r="C983" s="308">
        <v>891180084</v>
      </c>
      <c r="D983" s="109">
        <v>2</v>
      </c>
      <c r="E983" s="146" t="s">
        <v>2747</v>
      </c>
      <c r="F983" s="109">
        <v>1075221928</v>
      </c>
      <c r="G983" s="415">
        <v>1</v>
      </c>
      <c r="H983" s="155" t="s">
        <v>2748</v>
      </c>
      <c r="I983" s="156" t="s">
        <v>2749</v>
      </c>
      <c r="J983" s="157">
        <v>41661</v>
      </c>
      <c r="K983" s="163">
        <v>2648700</v>
      </c>
      <c r="L983" s="158" t="s">
        <v>2646</v>
      </c>
      <c r="M983" s="100" t="s">
        <v>2629</v>
      </c>
      <c r="N983" s="100" t="s">
        <v>1314</v>
      </c>
      <c r="O983" s="109" t="s">
        <v>23</v>
      </c>
      <c r="P983" s="109" t="s">
        <v>24</v>
      </c>
      <c r="Q983" s="105" t="s">
        <v>2630</v>
      </c>
      <c r="R983" s="307">
        <v>47</v>
      </c>
    </row>
    <row r="984" spans="1:18" ht="90" x14ac:dyDescent="0.2">
      <c r="A984" s="109">
        <v>983</v>
      </c>
      <c r="B984" s="146" t="s">
        <v>16</v>
      </c>
      <c r="C984" s="308">
        <v>891180084</v>
      </c>
      <c r="D984" s="109">
        <v>2</v>
      </c>
      <c r="E984" s="146" t="s">
        <v>2750</v>
      </c>
      <c r="F984" s="109">
        <v>65784811</v>
      </c>
      <c r="G984" s="415">
        <v>7</v>
      </c>
      <c r="H984" s="155" t="s">
        <v>2751</v>
      </c>
      <c r="I984" s="156" t="s">
        <v>2749</v>
      </c>
      <c r="J984" s="157">
        <v>41661</v>
      </c>
      <c r="K984" s="163">
        <v>976500</v>
      </c>
      <c r="L984" s="158" t="s">
        <v>2646</v>
      </c>
      <c r="M984" s="100" t="s">
        <v>2629</v>
      </c>
      <c r="N984" s="100" t="s">
        <v>1314</v>
      </c>
      <c r="O984" s="109" t="s">
        <v>23</v>
      </c>
      <c r="P984" s="109" t="s">
        <v>24</v>
      </c>
      <c r="Q984" s="105" t="s">
        <v>2630</v>
      </c>
      <c r="R984" s="307">
        <v>48</v>
      </c>
    </row>
    <row r="985" spans="1:18" ht="90" x14ac:dyDescent="0.2">
      <c r="A985" s="109">
        <v>984</v>
      </c>
      <c r="B985" s="146" t="s">
        <v>16</v>
      </c>
      <c r="C985" s="308">
        <v>891180084</v>
      </c>
      <c r="D985" s="109">
        <v>2</v>
      </c>
      <c r="E985" s="146" t="s">
        <v>2752</v>
      </c>
      <c r="F985" s="109">
        <v>7715157</v>
      </c>
      <c r="G985" s="415">
        <v>2</v>
      </c>
      <c r="H985" s="155" t="s">
        <v>2753</v>
      </c>
      <c r="I985" s="156" t="s">
        <v>2749</v>
      </c>
      <c r="J985" s="157">
        <v>41661</v>
      </c>
      <c r="K985" s="163">
        <v>2887083</v>
      </c>
      <c r="L985" s="158" t="s">
        <v>2646</v>
      </c>
      <c r="M985" s="100" t="s">
        <v>2629</v>
      </c>
      <c r="N985" s="100" t="s">
        <v>1314</v>
      </c>
      <c r="O985" s="109" t="s">
        <v>23</v>
      </c>
      <c r="P985" s="109" t="s">
        <v>24</v>
      </c>
      <c r="Q985" s="105" t="s">
        <v>2630</v>
      </c>
      <c r="R985" s="307">
        <v>49</v>
      </c>
    </row>
    <row r="986" spans="1:18" ht="90" x14ac:dyDescent="0.2">
      <c r="A986" s="109">
        <v>985</v>
      </c>
      <c r="B986" s="146" t="s">
        <v>16</v>
      </c>
      <c r="C986" s="308">
        <v>891180084</v>
      </c>
      <c r="D986" s="109">
        <v>2</v>
      </c>
      <c r="E986" s="146" t="s">
        <v>2754</v>
      </c>
      <c r="F986" s="109">
        <v>36171512</v>
      </c>
      <c r="G986" s="164">
        <v>3</v>
      </c>
      <c r="H986" s="155" t="s">
        <v>2755</v>
      </c>
      <c r="I986" s="156" t="s">
        <v>2756</v>
      </c>
      <c r="J986" s="157">
        <v>41663</v>
      </c>
      <c r="K986" s="163">
        <v>3675000</v>
      </c>
      <c r="L986" s="158" t="s">
        <v>2646</v>
      </c>
      <c r="M986" s="100" t="s">
        <v>2629</v>
      </c>
      <c r="N986" s="100" t="s">
        <v>1314</v>
      </c>
      <c r="O986" s="109" t="s">
        <v>23</v>
      </c>
      <c r="P986" s="109" t="s">
        <v>24</v>
      </c>
      <c r="Q986" s="105" t="s">
        <v>2630</v>
      </c>
      <c r="R986" s="307">
        <v>50</v>
      </c>
    </row>
    <row r="987" spans="1:18" ht="90" x14ac:dyDescent="0.2">
      <c r="A987" s="109">
        <v>986</v>
      </c>
      <c r="B987" s="146" t="s">
        <v>16</v>
      </c>
      <c r="C987" s="308">
        <v>891180084</v>
      </c>
      <c r="D987" s="109">
        <v>2</v>
      </c>
      <c r="E987" s="146" t="s">
        <v>2757</v>
      </c>
      <c r="F987" s="109">
        <v>36178454</v>
      </c>
      <c r="G987" s="164">
        <v>6</v>
      </c>
      <c r="H987" s="155" t="s">
        <v>2758</v>
      </c>
      <c r="I987" s="156" t="s">
        <v>2756</v>
      </c>
      <c r="J987" s="157">
        <v>41663</v>
      </c>
      <c r="K987" s="163">
        <v>3675000</v>
      </c>
      <c r="L987" s="158" t="s">
        <v>2646</v>
      </c>
      <c r="M987" s="100" t="s">
        <v>2629</v>
      </c>
      <c r="N987" s="100" t="s">
        <v>1314</v>
      </c>
      <c r="O987" s="109" t="s">
        <v>23</v>
      </c>
      <c r="P987" s="109" t="s">
        <v>24</v>
      </c>
      <c r="Q987" s="105" t="s">
        <v>2630</v>
      </c>
      <c r="R987" s="307">
        <v>51</v>
      </c>
    </row>
    <row r="988" spans="1:18" ht="90" x14ac:dyDescent="0.2">
      <c r="A988" s="109">
        <v>987</v>
      </c>
      <c r="B988" s="146" t="s">
        <v>16</v>
      </c>
      <c r="C988" s="308">
        <v>891180084</v>
      </c>
      <c r="D988" s="109">
        <v>2</v>
      </c>
      <c r="E988" s="146" t="s">
        <v>2759</v>
      </c>
      <c r="F988" s="109">
        <v>26421125</v>
      </c>
      <c r="G988" s="164">
        <v>3</v>
      </c>
      <c r="H988" s="155" t="s">
        <v>2760</v>
      </c>
      <c r="I988" s="156" t="s">
        <v>2756</v>
      </c>
      <c r="J988" s="157">
        <v>41663</v>
      </c>
      <c r="K988" s="163">
        <v>3150000</v>
      </c>
      <c r="L988" s="158" t="s">
        <v>2646</v>
      </c>
      <c r="M988" s="100" t="s">
        <v>2629</v>
      </c>
      <c r="N988" s="100" t="s">
        <v>1314</v>
      </c>
      <c r="O988" s="109" t="s">
        <v>23</v>
      </c>
      <c r="P988" s="109" t="s">
        <v>24</v>
      </c>
      <c r="Q988" s="105" t="s">
        <v>2630</v>
      </c>
      <c r="R988" s="307">
        <v>52</v>
      </c>
    </row>
    <row r="989" spans="1:18" ht="90" x14ac:dyDescent="0.2">
      <c r="A989" s="109">
        <v>988</v>
      </c>
      <c r="B989" s="146" t="s">
        <v>16</v>
      </c>
      <c r="C989" s="308">
        <v>891180084</v>
      </c>
      <c r="D989" s="109">
        <v>2</v>
      </c>
      <c r="E989" s="146" t="s">
        <v>788</v>
      </c>
      <c r="F989" s="109">
        <v>39572081</v>
      </c>
      <c r="G989" s="164">
        <v>2</v>
      </c>
      <c r="H989" s="155" t="s">
        <v>2761</v>
      </c>
      <c r="I989" s="161" t="s">
        <v>2762</v>
      </c>
      <c r="J989" s="157">
        <v>41647</v>
      </c>
      <c r="K989" s="163">
        <v>7199840</v>
      </c>
      <c r="L989" s="158" t="s">
        <v>2628</v>
      </c>
      <c r="M989" s="100" t="s">
        <v>2629</v>
      </c>
      <c r="N989" s="100" t="s">
        <v>1314</v>
      </c>
      <c r="O989" s="109" t="s">
        <v>23</v>
      </c>
      <c r="P989" s="109" t="s">
        <v>24</v>
      </c>
      <c r="Q989" s="105" t="s">
        <v>2630</v>
      </c>
      <c r="R989" s="307">
        <v>53</v>
      </c>
    </row>
    <row r="990" spans="1:18" ht="90" x14ac:dyDescent="0.2">
      <c r="A990" s="109">
        <v>989</v>
      </c>
      <c r="B990" s="146" t="s">
        <v>16</v>
      </c>
      <c r="C990" s="308">
        <v>891180084</v>
      </c>
      <c r="D990" s="109">
        <v>2</v>
      </c>
      <c r="E990" s="146" t="s">
        <v>2588</v>
      </c>
      <c r="F990" s="109">
        <v>36183257</v>
      </c>
      <c r="G990" s="164">
        <v>1</v>
      </c>
      <c r="H990" s="155" t="s">
        <v>2763</v>
      </c>
      <c r="I990" s="156" t="s">
        <v>2764</v>
      </c>
      <c r="J990" s="157">
        <v>41661</v>
      </c>
      <c r="K990" s="163">
        <v>600755</v>
      </c>
      <c r="L990" s="158" t="s">
        <v>1605</v>
      </c>
      <c r="M990" s="100" t="s">
        <v>2629</v>
      </c>
      <c r="N990" s="100" t="s">
        <v>1314</v>
      </c>
      <c r="O990" s="109" t="s">
        <v>23</v>
      </c>
      <c r="P990" s="109" t="s">
        <v>24</v>
      </c>
      <c r="Q990" s="105" t="s">
        <v>2630</v>
      </c>
      <c r="R990" s="307">
        <v>54</v>
      </c>
    </row>
    <row r="991" spans="1:18" ht="90" x14ac:dyDescent="0.2">
      <c r="A991" s="109">
        <v>990</v>
      </c>
      <c r="B991" s="146" t="s">
        <v>16</v>
      </c>
      <c r="C991" s="308">
        <v>891180084</v>
      </c>
      <c r="D991" s="109">
        <v>2</v>
      </c>
      <c r="E991" s="146" t="s">
        <v>2765</v>
      </c>
      <c r="F991" s="109">
        <v>7698618</v>
      </c>
      <c r="G991" s="164">
        <v>2</v>
      </c>
      <c r="H991" s="155" t="s">
        <v>2766</v>
      </c>
      <c r="I991" s="156" t="s">
        <v>2767</v>
      </c>
      <c r="J991" s="157">
        <v>41661</v>
      </c>
      <c r="K991" s="163">
        <v>4334080</v>
      </c>
      <c r="L991" s="158" t="s">
        <v>2646</v>
      </c>
      <c r="M991" s="100" t="s">
        <v>2629</v>
      </c>
      <c r="N991" s="100" t="s">
        <v>1314</v>
      </c>
      <c r="O991" s="109" t="s">
        <v>23</v>
      </c>
      <c r="P991" s="109" t="s">
        <v>24</v>
      </c>
      <c r="Q991" s="105" t="s">
        <v>2630</v>
      </c>
      <c r="R991" s="307">
        <v>55</v>
      </c>
    </row>
    <row r="992" spans="1:18" ht="90" x14ac:dyDescent="0.2">
      <c r="A992" s="109">
        <v>991</v>
      </c>
      <c r="B992" s="146" t="s">
        <v>16</v>
      </c>
      <c r="C992" s="308">
        <v>891180084</v>
      </c>
      <c r="D992" s="109">
        <v>2</v>
      </c>
      <c r="E992" s="146" t="s">
        <v>2768</v>
      </c>
      <c r="F992" s="109">
        <v>52051119</v>
      </c>
      <c r="G992" s="415">
        <v>5</v>
      </c>
      <c r="H992" s="155" t="s">
        <v>2769</v>
      </c>
      <c r="I992" s="156" t="s">
        <v>2767</v>
      </c>
      <c r="J992" s="157">
        <v>41661</v>
      </c>
      <c r="K992" s="163">
        <v>2708800</v>
      </c>
      <c r="L992" s="158" t="s">
        <v>2646</v>
      </c>
      <c r="M992" s="100" t="s">
        <v>2629</v>
      </c>
      <c r="N992" s="100" t="s">
        <v>1314</v>
      </c>
      <c r="O992" s="109" t="s">
        <v>23</v>
      </c>
      <c r="P992" s="109" t="s">
        <v>24</v>
      </c>
      <c r="Q992" s="105" t="s">
        <v>2630</v>
      </c>
      <c r="R992" s="307">
        <v>56</v>
      </c>
    </row>
    <row r="993" spans="1:18" ht="90" x14ac:dyDescent="0.2">
      <c r="A993" s="109">
        <v>992</v>
      </c>
      <c r="B993" s="146" t="s">
        <v>16</v>
      </c>
      <c r="C993" s="308">
        <v>891180084</v>
      </c>
      <c r="D993" s="109">
        <v>2</v>
      </c>
      <c r="E993" s="146" t="s">
        <v>911</v>
      </c>
      <c r="F993" s="109">
        <v>7703086</v>
      </c>
      <c r="G993" s="415">
        <v>6</v>
      </c>
      <c r="H993" s="155" t="s">
        <v>2770</v>
      </c>
      <c r="I993" s="156" t="s">
        <v>2771</v>
      </c>
      <c r="J993" s="157">
        <v>41661</v>
      </c>
      <c r="K993" s="163">
        <v>316000</v>
      </c>
      <c r="L993" s="158" t="s">
        <v>2663</v>
      </c>
      <c r="M993" s="100" t="s">
        <v>2629</v>
      </c>
      <c r="N993" s="100" t="s">
        <v>1314</v>
      </c>
      <c r="O993" s="109" t="s">
        <v>23</v>
      </c>
      <c r="P993" s="109" t="s">
        <v>24</v>
      </c>
      <c r="Q993" s="105" t="s">
        <v>2630</v>
      </c>
      <c r="R993" s="307">
        <v>57</v>
      </c>
    </row>
    <row r="994" spans="1:18" ht="90" x14ac:dyDescent="0.2">
      <c r="A994" s="109">
        <v>993</v>
      </c>
      <c r="B994" s="146" t="s">
        <v>16</v>
      </c>
      <c r="C994" s="308">
        <v>891180084</v>
      </c>
      <c r="D994" s="109">
        <v>2</v>
      </c>
      <c r="E994" s="146" t="s">
        <v>2772</v>
      </c>
      <c r="F994" s="109">
        <v>860402717</v>
      </c>
      <c r="G994" s="164">
        <v>8</v>
      </c>
      <c r="H994" s="155" t="s">
        <v>2773</v>
      </c>
      <c r="I994" s="156" t="s">
        <v>2774</v>
      </c>
      <c r="J994" s="157">
        <v>41663</v>
      </c>
      <c r="K994" s="163">
        <v>18795000</v>
      </c>
      <c r="L994" s="158" t="s">
        <v>1605</v>
      </c>
      <c r="M994" s="100" t="s">
        <v>2629</v>
      </c>
      <c r="N994" s="100" t="s">
        <v>1314</v>
      </c>
      <c r="O994" s="109" t="s">
        <v>23</v>
      </c>
      <c r="P994" s="109" t="s">
        <v>24</v>
      </c>
      <c r="Q994" s="105" t="s">
        <v>2630</v>
      </c>
      <c r="R994" s="307">
        <v>58</v>
      </c>
    </row>
    <row r="995" spans="1:18" ht="90" x14ac:dyDescent="0.2">
      <c r="A995" s="109">
        <v>994</v>
      </c>
      <c r="B995" s="146" t="s">
        <v>16</v>
      </c>
      <c r="C995" s="308">
        <v>891180084</v>
      </c>
      <c r="D995" s="109">
        <v>2</v>
      </c>
      <c r="E995" s="146" t="s">
        <v>2775</v>
      </c>
      <c r="F995" s="109">
        <v>800224833</v>
      </c>
      <c r="G995" s="164">
        <v>2</v>
      </c>
      <c r="H995" s="155" t="s">
        <v>2776</v>
      </c>
      <c r="I995" s="156" t="s">
        <v>2774</v>
      </c>
      <c r="J995" s="157">
        <v>41663</v>
      </c>
      <c r="K995" s="163">
        <v>2017000</v>
      </c>
      <c r="L995" s="158" t="s">
        <v>1605</v>
      </c>
      <c r="M995" s="100" t="s">
        <v>2629</v>
      </c>
      <c r="N995" s="100" t="s">
        <v>1314</v>
      </c>
      <c r="O995" s="109" t="s">
        <v>23</v>
      </c>
      <c r="P995" s="109" t="s">
        <v>24</v>
      </c>
      <c r="Q995" s="105" t="s">
        <v>2630</v>
      </c>
      <c r="R995" s="307">
        <v>59</v>
      </c>
    </row>
    <row r="996" spans="1:18" ht="90" x14ac:dyDescent="0.2">
      <c r="A996" s="109">
        <v>995</v>
      </c>
      <c r="B996" s="146" t="s">
        <v>16</v>
      </c>
      <c r="C996" s="308">
        <v>891180084</v>
      </c>
      <c r="D996" s="109">
        <v>2</v>
      </c>
      <c r="E996" s="146" t="s">
        <v>2777</v>
      </c>
      <c r="F996" s="109">
        <v>860532874</v>
      </c>
      <c r="G996" s="164">
        <v>3</v>
      </c>
      <c r="H996" s="155" t="s">
        <v>2778</v>
      </c>
      <c r="I996" s="156" t="s">
        <v>2774</v>
      </c>
      <c r="J996" s="157">
        <v>41663</v>
      </c>
      <c r="K996" s="163">
        <v>696000</v>
      </c>
      <c r="L996" s="158" t="s">
        <v>1605</v>
      </c>
      <c r="M996" s="100" t="s">
        <v>2629</v>
      </c>
      <c r="N996" s="100" t="s">
        <v>1314</v>
      </c>
      <c r="O996" s="109" t="s">
        <v>23</v>
      </c>
      <c r="P996" s="109" t="s">
        <v>24</v>
      </c>
      <c r="Q996" s="105" t="s">
        <v>2630</v>
      </c>
      <c r="R996" s="307">
        <v>60</v>
      </c>
    </row>
    <row r="997" spans="1:18" ht="90" x14ac:dyDescent="0.2">
      <c r="A997" s="109">
        <v>996</v>
      </c>
      <c r="B997" s="146" t="s">
        <v>16</v>
      </c>
      <c r="C997" s="308">
        <v>891180084</v>
      </c>
      <c r="D997" s="109">
        <v>2</v>
      </c>
      <c r="E997" s="146" t="s">
        <v>2779</v>
      </c>
      <c r="F997" s="109">
        <v>71739665</v>
      </c>
      <c r="G997" s="164">
        <v>9</v>
      </c>
      <c r="H997" s="155" t="s">
        <v>2780</v>
      </c>
      <c r="I997" s="162" t="s">
        <v>2774</v>
      </c>
      <c r="J997" s="157">
        <v>41663</v>
      </c>
      <c r="K997" s="163">
        <v>5446200</v>
      </c>
      <c r="L997" s="158" t="s">
        <v>1605</v>
      </c>
      <c r="M997" s="100" t="s">
        <v>2629</v>
      </c>
      <c r="N997" s="100" t="s">
        <v>1314</v>
      </c>
      <c r="O997" s="109" t="s">
        <v>23</v>
      </c>
      <c r="P997" s="109" t="s">
        <v>24</v>
      </c>
      <c r="Q997" s="105" t="s">
        <v>2630</v>
      </c>
      <c r="R997" s="307">
        <v>61</v>
      </c>
    </row>
    <row r="998" spans="1:18" ht="90" x14ac:dyDescent="0.2">
      <c r="A998" s="109">
        <v>997</v>
      </c>
      <c r="B998" s="146" t="s">
        <v>16</v>
      </c>
      <c r="C998" s="308">
        <v>891180084</v>
      </c>
      <c r="D998" s="109">
        <v>2</v>
      </c>
      <c r="E998" s="146" t="s">
        <v>2781</v>
      </c>
      <c r="F998" s="109">
        <v>52518941</v>
      </c>
      <c r="G998" s="164">
        <v>1</v>
      </c>
      <c r="H998" s="155" t="s">
        <v>2782</v>
      </c>
      <c r="I998" s="156" t="s">
        <v>2783</v>
      </c>
      <c r="J998" s="157">
        <v>41663</v>
      </c>
      <c r="K998" s="163">
        <v>4200000</v>
      </c>
      <c r="L998" s="158" t="s">
        <v>2628</v>
      </c>
      <c r="M998" s="100" t="s">
        <v>2629</v>
      </c>
      <c r="N998" s="100" t="s">
        <v>1314</v>
      </c>
      <c r="O998" s="109" t="s">
        <v>23</v>
      </c>
      <c r="P998" s="109" t="s">
        <v>24</v>
      </c>
      <c r="Q998" s="105" t="s">
        <v>2630</v>
      </c>
      <c r="R998" s="307">
        <v>62</v>
      </c>
    </row>
    <row r="999" spans="1:18" ht="90" x14ac:dyDescent="0.2">
      <c r="A999" s="109">
        <v>998</v>
      </c>
      <c r="B999" s="146" t="s">
        <v>16</v>
      </c>
      <c r="C999" s="308">
        <v>891180084</v>
      </c>
      <c r="D999" s="109">
        <v>2</v>
      </c>
      <c r="E999" s="146" t="s">
        <v>2784</v>
      </c>
      <c r="F999" s="109">
        <v>36163851</v>
      </c>
      <c r="G999" s="164">
        <v>1</v>
      </c>
      <c r="H999" s="155" t="s">
        <v>2785</v>
      </c>
      <c r="I999" s="156" t="s">
        <v>2786</v>
      </c>
      <c r="J999" s="157">
        <v>41663</v>
      </c>
      <c r="K999" s="163">
        <v>1700000</v>
      </c>
      <c r="L999" s="158" t="s">
        <v>2663</v>
      </c>
      <c r="M999" s="100" t="s">
        <v>2629</v>
      </c>
      <c r="N999" s="100" t="s">
        <v>1314</v>
      </c>
      <c r="O999" s="109" t="s">
        <v>23</v>
      </c>
      <c r="P999" s="109" t="s">
        <v>24</v>
      </c>
      <c r="Q999" s="105" t="s">
        <v>2630</v>
      </c>
      <c r="R999" s="307">
        <v>63</v>
      </c>
    </row>
    <row r="1000" spans="1:18" ht="90" x14ac:dyDescent="0.2">
      <c r="A1000" s="109">
        <v>999</v>
      </c>
      <c r="B1000" s="146" t="s">
        <v>16</v>
      </c>
      <c r="C1000" s="308">
        <v>891180084</v>
      </c>
      <c r="D1000" s="109">
        <v>2</v>
      </c>
      <c r="E1000" s="146" t="s">
        <v>2787</v>
      </c>
      <c r="F1000" s="109">
        <v>1075541880</v>
      </c>
      <c r="G1000" s="164">
        <v>1</v>
      </c>
      <c r="H1000" s="155" t="s">
        <v>2788</v>
      </c>
      <c r="I1000" s="156" t="s">
        <v>2789</v>
      </c>
      <c r="J1000" s="157">
        <v>41663</v>
      </c>
      <c r="K1000" s="163">
        <v>4800000</v>
      </c>
      <c r="L1000" s="158" t="s">
        <v>1605</v>
      </c>
      <c r="M1000" s="100" t="s">
        <v>2629</v>
      </c>
      <c r="N1000" s="100" t="s">
        <v>1314</v>
      </c>
      <c r="O1000" s="109" t="s">
        <v>23</v>
      </c>
      <c r="P1000" s="109" t="s">
        <v>24</v>
      </c>
      <c r="Q1000" s="105" t="s">
        <v>2630</v>
      </c>
      <c r="R1000" s="307">
        <v>64</v>
      </c>
    </row>
    <row r="1001" spans="1:18" ht="90" x14ac:dyDescent="0.2">
      <c r="A1001" s="109">
        <v>1000</v>
      </c>
      <c r="B1001" s="146" t="s">
        <v>16</v>
      </c>
      <c r="C1001" s="308">
        <v>891180084</v>
      </c>
      <c r="D1001" s="109">
        <v>2</v>
      </c>
      <c r="E1001" s="146" t="s">
        <v>2667</v>
      </c>
      <c r="F1001" s="109">
        <v>12120649</v>
      </c>
      <c r="G1001" s="164">
        <v>8</v>
      </c>
      <c r="H1001" s="155" t="s">
        <v>2790</v>
      </c>
      <c r="I1001" s="156" t="s">
        <v>2791</v>
      </c>
      <c r="J1001" s="157">
        <v>41662</v>
      </c>
      <c r="K1001" s="163">
        <v>2434800</v>
      </c>
      <c r="L1001" s="158" t="s">
        <v>2663</v>
      </c>
      <c r="M1001" s="100" t="s">
        <v>2629</v>
      </c>
      <c r="N1001" s="100" t="s">
        <v>1314</v>
      </c>
      <c r="O1001" s="109" t="s">
        <v>23</v>
      </c>
      <c r="P1001" s="109" t="s">
        <v>24</v>
      </c>
      <c r="Q1001" s="105" t="s">
        <v>2630</v>
      </c>
      <c r="R1001" s="307">
        <v>65</v>
      </c>
    </row>
    <row r="1002" spans="1:18" ht="90" x14ac:dyDescent="0.2">
      <c r="A1002" s="109">
        <v>1001</v>
      </c>
      <c r="B1002" s="146" t="s">
        <v>16</v>
      </c>
      <c r="C1002" s="308">
        <v>891180084</v>
      </c>
      <c r="D1002" s="109">
        <v>2</v>
      </c>
      <c r="E1002" s="146" t="s">
        <v>2588</v>
      </c>
      <c r="F1002" s="109">
        <v>36183257</v>
      </c>
      <c r="G1002" s="164">
        <v>1</v>
      </c>
      <c r="H1002" s="155" t="s">
        <v>2792</v>
      </c>
      <c r="I1002" s="156" t="s">
        <v>2793</v>
      </c>
      <c r="J1002" s="157">
        <v>41663</v>
      </c>
      <c r="K1002" s="163">
        <v>960789</v>
      </c>
      <c r="L1002" s="158" t="s">
        <v>1605</v>
      </c>
      <c r="M1002" s="100" t="s">
        <v>2629</v>
      </c>
      <c r="N1002" s="100" t="s">
        <v>1314</v>
      </c>
      <c r="O1002" s="109" t="s">
        <v>23</v>
      </c>
      <c r="P1002" s="109" t="s">
        <v>24</v>
      </c>
      <c r="Q1002" s="105" t="s">
        <v>2630</v>
      </c>
      <c r="R1002" s="307">
        <v>66</v>
      </c>
    </row>
    <row r="1003" spans="1:18" ht="90" x14ac:dyDescent="0.2">
      <c r="A1003" s="109">
        <v>1002</v>
      </c>
      <c r="B1003" s="146" t="s">
        <v>16</v>
      </c>
      <c r="C1003" s="308">
        <v>891180084</v>
      </c>
      <c r="D1003" s="109">
        <v>2</v>
      </c>
      <c r="E1003" s="146" t="s">
        <v>166</v>
      </c>
      <c r="F1003" s="109">
        <v>12127303</v>
      </c>
      <c r="G1003" s="164">
        <v>7</v>
      </c>
      <c r="H1003" s="155" t="s">
        <v>2794</v>
      </c>
      <c r="I1003" s="156" t="s">
        <v>2795</v>
      </c>
      <c r="J1003" s="157">
        <v>41663</v>
      </c>
      <c r="K1003" s="163">
        <v>2079960</v>
      </c>
      <c r="L1003" s="158" t="s">
        <v>1605</v>
      </c>
      <c r="M1003" s="100" t="s">
        <v>2629</v>
      </c>
      <c r="N1003" s="100" t="s">
        <v>1314</v>
      </c>
      <c r="O1003" s="109" t="s">
        <v>23</v>
      </c>
      <c r="P1003" s="109" t="s">
        <v>24</v>
      </c>
      <c r="Q1003" s="105" t="s">
        <v>2630</v>
      </c>
      <c r="R1003" s="307">
        <v>67</v>
      </c>
    </row>
    <row r="1004" spans="1:18" ht="90" x14ac:dyDescent="0.2">
      <c r="A1004" s="109">
        <v>1003</v>
      </c>
      <c r="B1004" s="146" t="s">
        <v>16</v>
      </c>
      <c r="C1004" s="308">
        <v>891180084</v>
      </c>
      <c r="D1004" s="109">
        <v>2</v>
      </c>
      <c r="E1004" s="146" t="s">
        <v>2588</v>
      </c>
      <c r="F1004" s="109">
        <v>36183257</v>
      </c>
      <c r="G1004" s="164">
        <v>1</v>
      </c>
      <c r="H1004" s="155" t="s">
        <v>2796</v>
      </c>
      <c r="I1004" s="156" t="s">
        <v>2797</v>
      </c>
      <c r="J1004" s="157">
        <v>41663</v>
      </c>
      <c r="K1004" s="163">
        <v>957000</v>
      </c>
      <c r="L1004" s="158" t="s">
        <v>1605</v>
      </c>
      <c r="M1004" s="100" t="s">
        <v>2629</v>
      </c>
      <c r="N1004" s="100" t="s">
        <v>1314</v>
      </c>
      <c r="O1004" s="109" t="s">
        <v>23</v>
      </c>
      <c r="P1004" s="109" t="s">
        <v>24</v>
      </c>
      <c r="Q1004" s="105" t="s">
        <v>2630</v>
      </c>
      <c r="R1004" s="307">
        <v>68</v>
      </c>
    </row>
    <row r="1005" spans="1:18" ht="90" x14ac:dyDescent="0.2">
      <c r="A1005" s="109">
        <v>1004</v>
      </c>
      <c r="B1005" s="146" t="s">
        <v>16</v>
      </c>
      <c r="C1005" s="308">
        <v>891180084</v>
      </c>
      <c r="D1005" s="109">
        <v>2</v>
      </c>
      <c r="E1005" s="146" t="s">
        <v>2362</v>
      </c>
      <c r="F1005" s="109">
        <v>19164189</v>
      </c>
      <c r="G1005" s="164">
        <v>6</v>
      </c>
      <c r="H1005" s="155" t="s">
        <v>2798</v>
      </c>
      <c r="I1005" s="156" t="s">
        <v>2799</v>
      </c>
      <c r="J1005" s="157">
        <v>41661</v>
      </c>
      <c r="K1005" s="163">
        <v>2685480</v>
      </c>
      <c r="L1005" s="158" t="s">
        <v>2646</v>
      </c>
      <c r="M1005" s="100" t="s">
        <v>2629</v>
      </c>
      <c r="N1005" s="100" t="s">
        <v>1314</v>
      </c>
      <c r="O1005" s="109" t="s">
        <v>23</v>
      </c>
      <c r="P1005" s="109" t="s">
        <v>24</v>
      </c>
      <c r="Q1005" s="105" t="s">
        <v>2630</v>
      </c>
      <c r="R1005" s="307">
        <v>69</v>
      </c>
    </row>
    <row r="1006" spans="1:18" ht="90" x14ac:dyDescent="0.2">
      <c r="A1006" s="109">
        <v>1005</v>
      </c>
      <c r="B1006" s="146" t="s">
        <v>16</v>
      </c>
      <c r="C1006" s="308">
        <v>891180084</v>
      </c>
      <c r="D1006" s="109">
        <v>2</v>
      </c>
      <c r="E1006" s="146" t="s">
        <v>2800</v>
      </c>
      <c r="F1006" s="109">
        <v>860005114</v>
      </c>
      <c r="G1006" s="164">
        <v>4</v>
      </c>
      <c r="H1006" s="155" t="s">
        <v>2801</v>
      </c>
      <c r="I1006" s="156" t="s">
        <v>2802</v>
      </c>
      <c r="J1006" s="157">
        <v>41663</v>
      </c>
      <c r="K1006" s="163">
        <v>860414</v>
      </c>
      <c r="L1006" s="158" t="s">
        <v>1605</v>
      </c>
      <c r="M1006" s="100" t="s">
        <v>2629</v>
      </c>
      <c r="N1006" s="100" t="s">
        <v>1314</v>
      </c>
      <c r="O1006" s="109" t="s">
        <v>23</v>
      </c>
      <c r="P1006" s="109" t="s">
        <v>24</v>
      </c>
      <c r="Q1006" s="105" t="s">
        <v>2630</v>
      </c>
      <c r="R1006" s="307">
        <v>70</v>
      </c>
    </row>
    <row r="1007" spans="1:18" ht="90" x14ac:dyDescent="0.2">
      <c r="A1007" s="109">
        <v>1006</v>
      </c>
      <c r="B1007" s="146" t="s">
        <v>16</v>
      </c>
      <c r="C1007" s="308">
        <v>891180084</v>
      </c>
      <c r="D1007" s="109">
        <v>2</v>
      </c>
      <c r="E1007" s="146" t="s">
        <v>2803</v>
      </c>
      <c r="F1007" s="109">
        <v>35514573</v>
      </c>
      <c r="G1007" s="164">
        <v>2</v>
      </c>
      <c r="H1007" s="155" t="s">
        <v>2804</v>
      </c>
      <c r="I1007" s="156" t="s">
        <v>2805</v>
      </c>
      <c r="J1007" s="157">
        <v>41663</v>
      </c>
      <c r="K1007" s="163">
        <v>6840000</v>
      </c>
      <c r="L1007" s="158" t="s">
        <v>2663</v>
      </c>
      <c r="M1007" s="100" t="s">
        <v>2629</v>
      </c>
      <c r="N1007" s="100" t="s">
        <v>1314</v>
      </c>
      <c r="O1007" s="109" t="s">
        <v>23</v>
      </c>
      <c r="P1007" s="109" t="s">
        <v>24</v>
      </c>
      <c r="Q1007" s="105" t="s">
        <v>2630</v>
      </c>
      <c r="R1007" s="307">
        <v>71</v>
      </c>
    </row>
    <row r="1008" spans="1:18" ht="90" x14ac:dyDescent="0.2">
      <c r="A1008" s="109">
        <v>1007</v>
      </c>
      <c r="B1008" s="146" t="s">
        <v>16</v>
      </c>
      <c r="C1008" s="308">
        <v>891180084</v>
      </c>
      <c r="D1008" s="109">
        <v>2</v>
      </c>
      <c r="E1008" s="146" t="s">
        <v>2664</v>
      </c>
      <c r="F1008" s="109">
        <v>900505338</v>
      </c>
      <c r="G1008" s="164">
        <v>7</v>
      </c>
      <c r="H1008" s="155" t="s">
        <v>2806</v>
      </c>
      <c r="I1008" s="156" t="s">
        <v>2807</v>
      </c>
      <c r="J1008" s="157">
        <v>41662</v>
      </c>
      <c r="K1008" s="163">
        <v>2895132</v>
      </c>
      <c r="L1008" s="158" t="s">
        <v>1605</v>
      </c>
      <c r="M1008" s="100" t="s">
        <v>2629</v>
      </c>
      <c r="N1008" s="100" t="s">
        <v>1314</v>
      </c>
      <c r="O1008" s="109" t="s">
        <v>23</v>
      </c>
      <c r="P1008" s="109" t="s">
        <v>24</v>
      </c>
      <c r="Q1008" s="105" t="s">
        <v>2630</v>
      </c>
      <c r="R1008" s="307">
        <v>72</v>
      </c>
    </row>
    <row r="1009" spans="1:18" ht="90" x14ac:dyDescent="0.2">
      <c r="A1009" s="109">
        <v>1008</v>
      </c>
      <c r="B1009" s="146" t="s">
        <v>16</v>
      </c>
      <c r="C1009" s="308">
        <v>891180084</v>
      </c>
      <c r="D1009" s="109">
        <v>2</v>
      </c>
      <c r="E1009" s="146" t="s">
        <v>2667</v>
      </c>
      <c r="F1009" s="109">
        <v>12120649</v>
      </c>
      <c r="G1009" s="164">
        <v>8</v>
      </c>
      <c r="H1009" s="155" t="s">
        <v>2808</v>
      </c>
      <c r="I1009" s="156" t="s">
        <v>2809</v>
      </c>
      <c r="J1009" s="157">
        <v>41662</v>
      </c>
      <c r="K1009" s="163">
        <v>600000</v>
      </c>
      <c r="L1009" s="158" t="s">
        <v>2663</v>
      </c>
      <c r="M1009" s="100" t="s">
        <v>2629</v>
      </c>
      <c r="N1009" s="100" t="s">
        <v>1314</v>
      </c>
      <c r="O1009" s="109" t="s">
        <v>23</v>
      </c>
      <c r="P1009" s="109" t="s">
        <v>24</v>
      </c>
      <c r="Q1009" s="105" t="s">
        <v>2630</v>
      </c>
      <c r="R1009" s="307">
        <v>73</v>
      </c>
    </row>
    <row r="1010" spans="1:18" ht="90" x14ac:dyDescent="0.2">
      <c r="A1010" s="109">
        <v>1009</v>
      </c>
      <c r="B1010" s="146" t="s">
        <v>16</v>
      </c>
      <c r="C1010" s="308">
        <v>891180084</v>
      </c>
      <c r="D1010" s="109">
        <v>2</v>
      </c>
      <c r="E1010" s="146" t="s">
        <v>2810</v>
      </c>
      <c r="F1010" s="164">
        <v>17179978</v>
      </c>
      <c r="G1010" s="164">
        <v>9</v>
      </c>
      <c r="H1010" s="155" t="s">
        <v>2811</v>
      </c>
      <c r="I1010" s="156" t="s">
        <v>2812</v>
      </c>
      <c r="J1010" s="157">
        <v>41662</v>
      </c>
      <c r="K1010" s="163">
        <v>9267000</v>
      </c>
      <c r="L1010" s="158" t="s">
        <v>1605</v>
      </c>
      <c r="M1010" s="100" t="s">
        <v>2629</v>
      </c>
      <c r="N1010" s="100" t="s">
        <v>1314</v>
      </c>
      <c r="O1010" s="109" t="s">
        <v>23</v>
      </c>
      <c r="P1010" s="109" t="s">
        <v>24</v>
      </c>
      <c r="Q1010" s="105" t="s">
        <v>2630</v>
      </c>
      <c r="R1010" s="307">
        <v>74</v>
      </c>
    </row>
    <row r="1011" spans="1:18" ht="90" x14ac:dyDescent="0.2">
      <c r="A1011" s="109">
        <v>1010</v>
      </c>
      <c r="B1011" s="146" t="s">
        <v>16</v>
      </c>
      <c r="C1011" s="308">
        <v>891180084</v>
      </c>
      <c r="D1011" s="109">
        <v>2</v>
      </c>
      <c r="E1011" s="146" t="s">
        <v>2603</v>
      </c>
      <c r="F1011" s="164">
        <v>891104414</v>
      </c>
      <c r="G1011" s="164">
        <v>6</v>
      </c>
      <c r="H1011" s="155" t="s">
        <v>2813</v>
      </c>
      <c r="I1011" s="161" t="s">
        <v>2814</v>
      </c>
      <c r="J1011" s="157">
        <v>41662</v>
      </c>
      <c r="K1011" s="163">
        <v>1061800</v>
      </c>
      <c r="L1011" s="158" t="s">
        <v>1605</v>
      </c>
      <c r="M1011" s="100" t="s">
        <v>2629</v>
      </c>
      <c r="N1011" s="100" t="s">
        <v>1314</v>
      </c>
      <c r="O1011" s="109" t="s">
        <v>23</v>
      </c>
      <c r="P1011" s="109" t="s">
        <v>24</v>
      </c>
      <c r="Q1011" s="105" t="s">
        <v>2630</v>
      </c>
      <c r="R1011" s="307">
        <v>75</v>
      </c>
    </row>
    <row r="1012" spans="1:18" ht="90" x14ac:dyDescent="0.2">
      <c r="A1012" s="109">
        <v>1011</v>
      </c>
      <c r="B1012" s="146" t="s">
        <v>16</v>
      </c>
      <c r="C1012" s="308">
        <v>891180084</v>
      </c>
      <c r="D1012" s="109">
        <v>2</v>
      </c>
      <c r="E1012" s="146" t="s">
        <v>2588</v>
      </c>
      <c r="F1012" s="109">
        <v>36183257</v>
      </c>
      <c r="G1012" s="164">
        <v>1</v>
      </c>
      <c r="H1012" s="155" t="s">
        <v>2815</v>
      </c>
      <c r="I1012" s="153" t="s">
        <v>2816</v>
      </c>
      <c r="J1012" s="157">
        <v>41662</v>
      </c>
      <c r="K1012" s="163">
        <v>399849</v>
      </c>
      <c r="L1012" s="158" t="s">
        <v>1605</v>
      </c>
      <c r="M1012" s="100" t="s">
        <v>2629</v>
      </c>
      <c r="N1012" s="100" t="s">
        <v>1314</v>
      </c>
      <c r="O1012" s="109" t="s">
        <v>23</v>
      </c>
      <c r="P1012" s="109" t="s">
        <v>24</v>
      </c>
      <c r="Q1012" s="105" t="s">
        <v>2630</v>
      </c>
      <c r="R1012" s="307">
        <v>76</v>
      </c>
    </row>
    <row r="1013" spans="1:18" ht="90" x14ac:dyDescent="0.2">
      <c r="A1013" s="109">
        <v>1012</v>
      </c>
      <c r="B1013" s="146" t="s">
        <v>16</v>
      </c>
      <c r="C1013" s="308">
        <v>891180084</v>
      </c>
      <c r="D1013" s="109">
        <v>2</v>
      </c>
      <c r="E1013" s="146" t="s">
        <v>403</v>
      </c>
      <c r="F1013" s="164">
        <v>36151634</v>
      </c>
      <c r="G1013" s="164">
        <v>8</v>
      </c>
      <c r="H1013" s="155" t="s">
        <v>2817</v>
      </c>
      <c r="I1013" s="156" t="s">
        <v>2818</v>
      </c>
      <c r="J1013" s="157">
        <v>41662</v>
      </c>
      <c r="K1013" s="163">
        <v>349980</v>
      </c>
      <c r="L1013" s="158" t="s">
        <v>1605</v>
      </c>
      <c r="M1013" s="100" t="s">
        <v>2629</v>
      </c>
      <c r="N1013" s="100" t="s">
        <v>1314</v>
      </c>
      <c r="O1013" s="109" t="s">
        <v>23</v>
      </c>
      <c r="P1013" s="109" t="s">
        <v>24</v>
      </c>
      <c r="Q1013" s="105" t="s">
        <v>2630</v>
      </c>
      <c r="R1013" s="307">
        <v>77</v>
      </c>
    </row>
    <row r="1014" spans="1:18" ht="101.25" x14ac:dyDescent="0.2">
      <c r="A1014" s="109">
        <v>1013</v>
      </c>
      <c r="B1014" s="146" t="s">
        <v>16</v>
      </c>
      <c r="C1014" s="308">
        <v>891180084</v>
      </c>
      <c r="D1014" s="109">
        <v>2</v>
      </c>
      <c r="E1014" s="159" t="s">
        <v>2819</v>
      </c>
      <c r="F1014" s="164">
        <v>36156195</v>
      </c>
      <c r="G1014" s="164">
        <v>9</v>
      </c>
      <c r="H1014" s="155" t="s">
        <v>2820</v>
      </c>
      <c r="I1014" s="156" t="s">
        <v>2821</v>
      </c>
      <c r="J1014" s="157">
        <v>41663</v>
      </c>
      <c r="K1014" s="163">
        <v>6450000</v>
      </c>
      <c r="L1014" s="158" t="s">
        <v>2628</v>
      </c>
      <c r="M1014" s="100" t="s">
        <v>2629</v>
      </c>
      <c r="N1014" s="100" t="s">
        <v>1314</v>
      </c>
      <c r="O1014" s="109" t="s">
        <v>23</v>
      </c>
      <c r="P1014" s="109" t="s">
        <v>24</v>
      </c>
      <c r="Q1014" s="105" t="s">
        <v>2630</v>
      </c>
      <c r="R1014" s="307">
        <v>78</v>
      </c>
    </row>
    <row r="1015" spans="1:18" ht="90" x14ac:dyDescent="0.2">
      <c r="A1015" s="109">
        <v>1014</v>
      </c>
      <c r="B1015" s="146" t="s">
        <v>16</v>
      </c>
      <c r="C1015" s="308">
        <v>891180084</v>
      </c>
      <c r="D1015" s="109">
        <v>2</v>
      </c>
      <c r="E1015" s="146" t="s">
        <v>1754</v>
      </c>
      <c r="F1015" s="109">
        <v>36147801</v>
      </c>
      <c r="G1015" s="164">
        <v>6</v>
      </c>
      <c r="H1015" s="155" t="s">
        <v>2822</v>
      </c>
      <c r="I1015" s="153" t="s">
        <v>2823</v>
      </c>
      <c r="J1015" s="157">
        <v>41662</v>
      </c>
      <c r="K1015" s="163">
        <v>2000000</v>
      </c>
      <c r="L1015" s="158" t="s">
        <v>2663</v>
      </c>
      <c r="M1015" s="100" t="s">
        <v>2629</v>
      </c>
      <c r="N1015" s="100" t="s">
        <v>1314</v>
      </c>
      <c r="O1015" s="109" t="s">
        <v>23</v>
      </c>
      <c r="P1015" s="109" t="s">
        <v>24</v>
      </c>
      <c r="Q1015" s="105" t="s">
        <v>2630</v>
      </c>
      <c r="R1015" s="307">
        <v>79</v>
      </c>
    </row>
    <row r="1016" spans="1:18" ht="90" x14ac:dyDescent="0.2">
      <c r="A1016" s="109">
        <v>1015</v>
      </c>
      <c r="B1016" s="146" t="s">
        <v>16</v>
      </c>
      <c r="C1016" s="308">
        <v>891180084</v>
      </c>
      <c r="D1016" s="109">
        <v>2</v>
      </c>
      <c r="E1016" s="146" t="s">
        <v>2824</v>
      </c>
      <c r="F1016" s="164">
        <v>813006975</v>
      </c>
      <c r="G1016" s="164">
        <v>2</v>
      </c>
      <c r="H1016" s="155" t="s">
        <v>2825</v>
      </c>
      <c r="I1016" s="156" t="s">
        <v>2826</v>
      </c>
      <c r="J1016" s="157">
        <v>41663</v>
      </c>
      <c r="K1016" s="163">
        <v>3148240</v>
      </c>
      <c r="L1016" s="158" t="s">
        <v>2663</v>
      </c>
      <c r="M1016" s="100" t="s">
        <v>2629</v>
      </c>
      <c r="N1016" s="100" t="s">
        <v>1314</v>
      </c>
      <c r="O1016" s="109" t="s">
        <v>23</v>
      </c>
      <c r="P1016" s="109" t="s">
        <v>24</v>
      </c>
      <c r="Q1016" s="105" t="s">
        <v>2630</v>
      </c>
      <c r="R1016" s="307">
        <v>80</v>
      </c>
    </row>
    <row r="1017" spans="1:18" ht="90" x14ac:dyDescent="0.2">
      <c r="A1017" s="109">
        <v>1016</v>
      </c>
      <c r="B1017" s="146" t="s">
        <v>16</v>
      </c>
      <c r="C1017" s="308">
        <v>891180084</v>
      </c>
      <c r="D1017" s="109">
        <v>2</v>
      </c>
      <c r="E1017" s="146" t="s">
        <v>2827</v>
      </c>
      <c r="F1017" s="164">
        <v>51633795</v>
      </c>
      <c r="G1017" s="164">
        <v>9</v>
      </c>
      <c r="H1017" s="155" t="s">
        <v>2828</v>
      </c>
      <c r="I1017" s="156" t="s">
        <v>2829</v>
      </c>
      <c r="J1017" s="157">
        <v>41663</v>
      </c>
      <c r="K1017" s="163">
        <v>1999956</v>
      </c>
      <c r="L1017" s="158" t="s">
        <v>1605</v>
      </c>
      <c r="M1017" s="100" t="s">
        <v>2629</v>
      </c>
      <c r="N1017" s="100" t="s">
        <v>1314</v>
      </c>
      <c r="O1017" s="109" t="s">
        <v>23</v>
      </c>
      <c r="P1017" s="109" t="s">
        <v>24</v>
      </c>
      <c r="Q1017" s="105" t="s">
        <v>2630</v>
      </c>
      <c r="R1017" s="307">
        <v>81</v>
      </c>
    </row>
    <row r="1018" spans="1:18" ht="90" x14ac:dyDescent="0.2">
      <c r="A1018" s="109">
        <v>1017</v>
      </c>
      <c r="B1018" s="146" t="s">
        <v>16</v>
      </c>
      <c r="C1018" s="308">
        <v>891180084</v>
      </c>
      <c r="D1018" s="109">
        <v>2</v>
      </c>
      <c r="E1018" s="165" t="s">
        <v>403</v>
      </c>
      <c r="F1018" s="164">
        <v>36151634</v>
      </c>
      <c r="G1018" s="164">
        <v>8</v>
      </c>
      <c r="H1018" s="155" t="s">
        <v>2830</v>
      </c>
      <c r="I1018" s="156" t="s">
        <v>2831</v>
      </c>
      <c r="J1018" s="157">
        <v>41663</v>
      </c>
      <c r="K1018" s="163">
        <v>600000</v>
      </c>
      <c r="L1018" s="158" t="s">
        <v>1605</v>
      </c>
      <c r="M1018" s="100" t="s">
        <v>2629</v>
      </c>
      <c r="N1018" s="100" t="s">
        <v>1314</v>
      </c>
      <c r="O1018" s="109" t="s">
        <v>23</v>
      </c>
      <c r="P1018" s="109" t="s">
        <v>24</v>
      </c>
      <c r="Q1018" s="105" t="s">
        <v>2630</v>
      </c>
      <c r="R1018" s="307">
        <v>82</v>
      </c>
    </row>
    <row r="1019" spans="1:18" ht="90" x14ac:dyDescent="0.2">
      <c r="A1019" s="109">
        <v>1018</v>
      </c>
      <c r="B1019" s="146" t="s">
        <v>16</v>
      </c>
      <c r="C1019" s="308">
        <v>891180084</v>
      </c>
      <c r="D1019" s="109">
        <v>2</v>
      </c>
      <c r="E1019" s="146" t="s">
        <v>2832</v>
      </c>
      <c r="F1019" s="109">
        <v>38364750</v>
      </c>
      <c r="G1019" s="164">
        <v>6</v>
      </c>
      <c r="H1019" s="155" t="s">
        <v>2833</v>
      </c>
      <c r="I1019" s="161" t="s">
        <v>2834</v>
      </c>
      <c r="J1019" s="157">
        <v>41662</v>
      </c>
      <c r="K1019" s="163">
        <v>5000000</v>
      </c>
      <c r="L1019" s="158" t="s">
        <v>2646</v>
      </c>
      <c r="M1019" s="100" t="s">
        <v>2629</v>
      </c>
      <c r="N1019" s="100" t="s">
        <v>1314</v>
      </c>
      <c r="O1019" s="109" t="s">
        <v>23</v>
      </c>
      <c r="P1019" s="109" t="s">
        <v>24</v>
      </c>
      <c r="Q1019" s="105" t="s">
        <v>2630</v>
      </c>
      <c r="R1019" s="307">
        <v>83</v>
      </c>
    </row>
    <row r="1020" spans="1:18" ht="90.75" thickBot="1" x14ac:dyDescent="0.25">
      <c r="A1020" s="109">
        <v>1019</v>
      </c>
      <c r="B1020" s="146" t="s">
        <v>16</v>
      </c>
      <c r="C1020" s="308">
        <v>891180084</v>
      </c>
      <c r="D1020" s="109">
        <v>2</v>
      </c>
      <c r="E1020" s="146" t="s">
        <v>2835</v>
      </c>
      <c r="F1020" s="109">
        <v>79912755</v>
      </c>
      <c r="G1020" s="164">
        <v>3</v>
      </c>
      <c r="H1020" s="155" t="s">
        <v>2836</v>
      </c>
      <c r="I1020" s="153" t="s">
        <v>2837</v>
      </c>
      <c r="J1020" s="157">
        <v>41663</v>
      </c>
      <c r="K1020" s="163">
        <v>800000</v>
      </c>
      <c r="L1020" s="158" t="s">
        <v>1605</v>
      </c>
      <c r="M1020" s="100" t="s">
        <v>2629</v>
      </c>
      <c r="N1020" s="100" t="s">
        <v>1314</v>
      </c>
      <c r="O1020" s="109" t="s">
        <v>23</v>
      </c>
      <c r="P1020" s="109" t="s">
        <v>24</v>
      </c>
      <c r="Q1020" s="105" t="s">
        <v>2630</v>
      </c>
      <c r="R1020" s="307">
        <v>84</v>
      </c>
    </row>
    <row r="1021" spans="1:18" ht="90.75" thickBot="1" x14ac:dyDescent="0.25">
      <c r="A1021" s="109">
        <v>1020</v>
      </c>
      <c r="B1021" s="146" t="s">
        <v>16</v>
      </c>
      <c r="C1021" s="308">
        <v>891180084</v>
      </c>
      <c r="D1021" s="109">
        <v>2</v>
      </c>
      <c r="E1021" s="166" t="s">
        <v>2697</v>
      </c>
      <c r="F1021" s="167">
        <v>10007253</v>
      </c>
      <c r="G1021" s="164">
        <v>5</v>
      </c>
      <c r="H1021" s="167" t="s">
        <v>2838</v>
      </c>
      <c r="I1021" s="168" t="s">
        <v>2839</v>
      </c>
      <c r="J1021" s="169" t="s">
        <v>2840</v>
      </c>
      <c r="K1021" s="170">
        <v>611628</v>
      </c>
      <c r="L1021" s="158" t="s">
        <v>2646</v>
      </c>
      <c r="M1021" s="100" t="s">
        <v>2629</v>
      </c>
      <c r="N1021" s="100" t="s">
        <v>1314</v>
      </c>
      <c r="O1021" s="109" t="s">
        <v>23</v>
      </c>
      <c r="P1021" s="109" t="s">
        <v>24</v>
      </c>
      <c r="Q1021" s="105" t="s">
        <v>2630</v>
      </c>
      <c r="R1021" s="307">
        <v>85</v>
      </c>
    </row>
    <row r="1022" spans="1:18" ht="90.75" thickBot="1" x14ac:dyDescent="0.25">
      <c r="A1022" s="109">
        <v>1021</v>
      </c>
      <c r="B1022" s="146" t="s">
        <v>16</v>
      </c>
      <c r="C1022" s="308">
        <v>891180084</v>
      </c>
      <c r="D1022" s="109">
        <v>2</v>
      </c>
      <c r="E1022" s="166" t="s">
        <v>2701</v>
      </c>
      <c r="F1022" s="167">
        <v>7710577</v>
      </c>
      <c r="G1022" s="164">
        <v>1</v>
      </c>
      <c r="H1022" s="167" t="s">
        <v>2841</v>
      </c>
      <c r="I1022" s="168" t="s">
        <v>2842</v>
      </c>
      <c r="J1022" s="169" t="s">
        <v>2840</v>
      </c>
      <c r="K1022" s="170">
        <v>611628</v>
      </c>
      <c r="L1022" s="158" t="s">
        <v>2646</v>
      </c>
      <c r="M1022" s="100" t="s">
        <v>2629</v>
      </c>
      <c r="N1022" s="100" t="s">
        <v>1314</v>
      </c>
      <c r="O1022" s="109" t="s">
        <v>23</v>
      </c>
      <c r="P1022" s="109" t="s">
        <v>24</v>
      </c>
      <c r="Q1022" s="105" t="s">
        <v>2630</v>
      </c>
      <c r="R1022" s="307">
        <v>86</v>
      </c>
    </row>
    <row r="1023" spans="1:18" ht="90.75" thickBot="1" x14ac:dyDescent="0.25">
      <c r="A1023" s="109">
        <v>1022</v>
      </c>
      <c r="B1023" s="146" t="s">
        <v>16</v>
      </c>
      <c r="C1023" s="308">
        <v>891180084</v>
      </c>
      <c r="D1023" s="109">
        <v>2</v>
      </c>
      <c r="E1023" s="166" t="s">
        <v>2634</v>
      </c>
      <c r="F1023" s="167">
        <v>26579047</v>
      </c>
      <c r="G1023" s="164">
        <v>6</v>
      </c>
      <c r="H1023" s="167" t="s">
        <v>2843</v>
      </c>
      <c r="I1023" s="168" t="s">
        <v>2844</v>
      </c>
      <c r="J1023" s="169" t="s">
        <v>2845</v>
      </c>
      <c r="K1023" s="170">
        <v>4200120</v>
      </c>
      <c r="L1023" s="166" t="s">
        <v>2628</v>
      </c>
      <c r="M1023" s="100" t="s">
        <v>2629</v>
      </c>
      <c r="N1023" s="100" t="s">
        <v>1314</v>
      </c>
      <c r="O1023" s="109" t="s">
        <v>23</v>
      </c>
      <c r="P1023" s="109" t="s">
        <v>24</v>
      </c>
      <c r="Q1023" s="105" t="s">
        <v>2630</v>
      </c>
      <c r="R1023" s="307">
        <v>87</v>
      </c>
    </row>
    <row r="1024" spans="1:18" ht="90.75" thickBot="1" x14ac:dyDescent="0.25">
      <c r="A1024" s="109">
        <v>1023</v>
      </c>
      <c r="B1024" s="146" t="s">
        <v>16</v>
      </c>
      <c r="C1024" s="308">
        <v>891180084</v>
      </c>
      <c r="D1024" s="109">
        <v>2</v>
      </c>
      <c r="E1024" s="166" t="s">
        <v>2625</v>
      </c>
      <c r="F1024" s="167">
        <v>1075234712</v>
      </c>
      <c r="G1024" s="164">
        <v>4</v>
      </c>
      <c r="H1024" s="167" t="s">
        <v>2846</v>
      </c>
      <c r="I1024" s="168" t="s">
        <v>2847</v>
      </c>
      <c r="J1024" s="169" t="s">
        <v>2845</v>
      </c>
      <c r="K1024" s="170">
        <v>12271800</v>
      </c>
      <c r="L1024" s="166" t="s">
        <v>2628</v>
      </c>
      <c r="M1024" s="100" t="s">
        <v>2629</v>
      </c>
      <c r="N1024" s="100" t="s">
        <v>1314</v>
      </c>
      <c r="O1024" s="109" t="s">
        <v>23</v>
      </c>
      <c r="P1024" s="109" t="s">
        <v>24</v>
      </c>
      <c r="Q1024" s="105" t="s">
        <v>2630</v>
      </c>
      <c r="R1024" s="307">
        <v>88</v>
      </c>
    </row>
    <row r="1025" spans="1:18" ht="90.75" thickBot="1" x14ac:dyDescent="0.25">
      <c r="A1025" s="109">
        <v>1024</v>
      </c>
      <c r="B1025" s="146" t="s">
        <v>16</v>
      </c>
      <c r="C1025" s="308">
        <v>891180084</v>
      </c>
      <c r="D1025" s="109">
        <v>2</v>
      </c>
      <c r="E1025" s="166" t="s">
        <v>2631</v>
      </c>
      <c r="F1025" s="167">
        <v>36176246</v>
      </c>
      <c r="G1025" s="164">
        <v>1</v>
      </c>
      <c r="H1025" s="167" t="s">
        <v>2848</v>
      </c>
      <c r="I1025" s="168" t="s">
        <v>2849</v>
      </c>
      <c r="J1025" s="169" t="s">
        <v>2845</v>
      </c>
      <c r="K1025" s="170">
        <v>12271800</v>
      </c>
      <c r="L1025" s="166" t="s">
        <v>2628</v>
      </c>
      <c r="M1025" s="100" t="s">
        <v>2629</v>
      </c>
      <c r="N1025" s="100" t="s">
        <v>1314</v>
      </c>
      <c r="O1025" s="109" t="s">
        <v>23</v>
      </c>
      <c r="P1025" s="109" t="s">
        <v>24</v>
      </c>
      <c r="Q1025" s="105" t="s">
        <v>2630</v>
      </c>
      <c r="R1025" s="307">
        <v>89</v>
      </c>
    </row>
    <row r="1026" spans="1:18" ht="102" thickBot="1" x14ac:dyDescent="0.25">
      <c r="A1026" s="109">
        <v>1025</v>
      </c>
      <c r="B1026" s="146" t="s">
        <v>16</v>
      </c>
      <c r="C1026" s="308">
        <v>891180084</v>
      </c>
      <c r="D1026" s="109">
        <v>2</v>
      </c>
      <c r="E1026" s="166" t="s">
        <v>2640</v>
      </c>
      <c r="F1026" s="167">
        <v>55154564</v>
      </c>
      <c r="G1026" s="164">
        <v>3</v>
      </c>
      <c r="H1026" s="167" t="s">
        <v>2850</v>
      </c>
      <c r="I1026" s="168" t="s">
        <v>2851</v>
      </c>
      <c r="J1026" s="169">
        <v>41814</v>
      </c>
      <c r="K1026" s="170">
        <v>13786080</v>
      </c>
      <c r="L1026" s="166" t="s">
        <v>2628</v>
      </c>
      <c r="M1026" s="100" t="s">
        <v>2629</v>
      </c>
      <c r="N1026" s="100" t="s">
        <v>1314</v>
      </c>
      <c r="O1026" s="109" t="s">
        <v>23</v>
      </c>
      <c r="P1026" s="109" t="s">
        <v>24</v>
      </c>
      <c r="Q1026" s="105" t="s">
        <v>2630</v>
      </c>
      <c r="R1026" s="307">
        <v>90</v>
      </c>
    </row>
    <row r="1027" spans="1:18" ht="90" x14ac:dyDescent="0.2">
      <c r="A1027" s="109">
        <v>1026</v>
      </c>
      <c r="B1027" s="101" t="s">
        <v>16</v>
      </c>
      <c r="C1027" s="101">
        <v>891180084</v>
      </c>
      <c r="D1027" s="137">
        <v>2</v>
      </c>
      <c r="E1027" s="101" t="s">
        <v>788</v>
      </c>
      <c r="F1027" s="137">
        <v>39572081</v>
      </c>
      <c r="G1027" s="173">
        <v>2</v>
      </c>
      <c r="H1027" s="155" t="s">
        <v>2852</v>
      </c>
      <c r="I1027" s="171" t="s">
        <v>2853</v>
      </c>
      <c r="J1027" s="157">
        <v>41821</v>
      </c>
      <c r="K1027" s="163">
        <v>13785600</v>
      </c>
      <c r="L1027" s="158" t="s">
        <v>2628</v>
      </c>
      <c r="M1027" s="137" t="s">
        <v>2629</v>
      </c>
      <c r="N1027" s="137" t="s">
        <v>1314</v>
      </c>
      <c r="O1027" s="109" t="s">
        <v>23</v>
      </c>
      <c r="P1027" s="109" t="s">
        <v>24</v>
      </c>
      <c r="Q1027" s="171" t="s">
        <v>2854</v>
      </c>
      <c r="R1027" s="307">
        <v>91</v>
      </c>
    </row>
    <row r="1028" spans="1:18" ht="90" x14ac:dyDescent="0.2">
      <c r="A1028" s="109">
        <v>1027</v>
      </c>
      <c r="B1028" s="101" t="s">
        <v>16</v>
      </c>
      <c r="C1028" s="101">
        <v>891180084</v>
      </c>
      <c r="D1028" s="137">
        <v>2</v>
      </c>
      <c r="E1028" s="101" t="s">
        <v>2855</v>
      </c>
      <c r="F1028" s="137">
        <v>7699187</v>
      </c>
      <c r="G1028" s="173">
        <v>4</v>
      </c>
      <c r="H1028" s="155" t="s">
        <v>2856</v>
      </c>
      <c r="I1028" s="172" t="s">
        <v>2857</v>
      </c>
      <c r="J1028" s="157">
        <v>41831</v>
      </c>
      <c r="K1028" s="163">
        <v>1598440</v>
      </c>
      <c r="L1028" s="158" t="s">
        <v>2646</v>
      </c>
      <c r="M1028" s="137" t="s">
        <v>2629</v>
      </c>
      <c r="N1028" s="137" t="s">
        <v>1314</v>
      </c>
      <c r="O1028" s="109" t="s">
        <v>23</v>
      </c>
      <c r="P1028" s="109" t="s">
        <v>24</v>
      </c>
      <c r="Q1028" s="171" t="s">
        <v>2858</v>
      </c>
      <c r="R1028" s="307">
        <v>92</v>
      </c>
    </row>
    <row r="1029" spans="1:18" ht="90" x14ac:dyDescent="0.2">
      <c r="A1029" s="109">
        <v>1028</v>
      </c>
      <c r="B1029" s="101" t="s">
        <v>16</v>
      </c>
      <c r="C1029" s="101">
        <v>891180084</v>
      </c>
      <c r="D1029" s="137">
        <v>2</v>
      </c>
      <c r="E1029" s="101" t="s">
        <v>2855</v>
      </c>
      <c r="F1029" s="137">
        <v>7699187</v>
      </c>
      <c r="G1029" s="173">
        <v>4</v>
      </c>
      <c r="H1029" s="155" t="s">
        <v>2859</v>
      </c>
      <c r="I1029" s="171" t="s">
        <v>2860</v>
      </c>
      <c r="J1029" s="157">
        <v>41831</v>
      </c>
      <c r="K1029" s="163">
        <v>1034000</v>
      </c>
      <c r="L1029" s="158" t="s">
        <v>2646</v>
      </c>
      <c r="M1029" s="137" t="s">
        <v>2629</v>
      </c>
      <c r="N1029" s="137" t="s">
        <v>1314</v>
      </c>
      <c r="O1029" s="109" t="s">
        <v>23</v>
      </c>
      <c r="P1029" s="109" t="s">
        <v>24</v>
      </c>
      <c r="Q1029" s="171" t="s">
        <v>2861</v>
      </c>
      <c r="R1029" s="307">
        <v>93</v>
      </c>
    </row>
    <row r="1030" spans="1:18" ht="101.25" x14ac:dyDescent="0.2">
      <c r="A1030" s="109">
        <v>1029</v>
      </c>
      <c r="B1030" s="101" t="s">
        <v>16</v>
      </c>
      <c r="C1030" s="101">
        <v>891180084</v>
      </c>
      <c r="D1030" s="137">
        <v>2</v>
      </c>
      <c r="E1030" s="115" t="s">
        <v>2862</v>
      </c>
      <c r="F1030" s="137">
        <v>900422434</v>
      </c>
      <c r="G1030" s="174">
        <v>9</v>
      </c>
      <c r="H1030" s="155" t="s">
        <v>2863</v>
      </c>
      <c r="I1030" s="115" t="s">
        <v>2864</v>
      </c>
      <c r="J1030" s="157">
        <v>41831</v>
      </c>
      <c r="K1030" s="416">
        <v>650000</v>
      </c>
      <c r="L1030" s="158" t="s">
        <v>1118</v>
      </c>
      <c r="M1030" s="137" t="s">
        <v>2629</v>
      </c>
      <c r="N1030" s="137" t="s">
        <v>1314</v>
      </c>
      <c r="O1030" s="109" t="s">
        <v>23</v>
      </c>
      <c r="P1030" s="109" t="s">
        <v>24</v>
      </c>
      <c r="Q1030" s="171" t="s">
        <v>2865</v>
      </c>
      <c r="R1030" s="307">
        <v>94</v>
      </c>
    </row>
    <row r="1031" spans="1:18" ht="101.25" x14ac:dyDescent="0.2">
      <c r="A1031" s="109">
        <v>1030</v>
      </c>
      <c r="B1031" s="101" t="s">
        <v>16</v>
      </c>
      <c r="C1031" s="101">
        <v>891180084</v>
      </c>
      <c r="D1031" s="137">
        <v>2</v>
      </c>
      <c r="E1031" s="101" t="s">
        <v>2819</v>
      </c>
      <c r="F1031" s="137">
        <v>36156195</v>
      </c>
      <c r="G1031" s="173">
        <v>9</v>
      </c>
      <c r="H1031" s="155" t="s">
        <v>2866</v>
      </c>
      <c r="I1031" s="171" t="s">
        <v>2867</v>
      </c>
      <c r="J1031" s="157">
        <v>41815</v>
      </c>
      <c r="K1031" s="163">
        <v>15000000</v>
      </c>
      <c r="L1031" s="158" t="s">
        <v>2628</v>
      </c>
      <c r="M1031" s="137" t="s">
        <v>2629</v>
      </c>
      <c r="N1031" s="137" t="s">
        <v>1314</v>
      </c>
      <c r="O1031" s="109" t="s">
        <v>23</v>
      </c>
      <c r="P1031" s="109" t="s">
        <v>24</v>
      </c>
      <c r="Q1031" s="171" t="s">
        <v>2868</v>
      </c>
      <c r="R1031" s="307">
        <v>95</v>
      </c>
    </row>
    <row r="1032" spans="1:18" ht="101.25" x14ac:dyDescent="0.2">
      <c r="A1032" s="109">
        <v>1031</v>
      </c>
      <c r="B1032" s="101" t="s">
        <v>16</v>
      </c>
      <c r="C1032" s="101">
        <v>891180084</v>
      </c>
      <c r="D1032" s="137">
        <v>2</v>
      </c>
      <c r="E1032" s="101" t="s">
        <v>2718</v>
      </c>
      <c r="F1032" s="137">
        <v>1003893185</v>
      </c>
      <c r="G1032" s="173">
        <v>7</v>
      </c>
      <c r="H1032" s="155" t="s">
        <v>2869</v>
      </c>
      <c r="I1032" s="171" t="s">
        <v>2870</v>
      </c>
      <c r="J1032" s="157">
        <v>41821</v>
      </c>
      <c r="K1032" s="163">
        <v>7980000</v>
      </c>
      <c r="L1032" s="158" t="s">
        <v>2628</v>
      </c>
      <c r="M1032" s="137" t="s">
        <v>2629</v>
      </c>
      <c r="N1032" s="137" t="s">
        <v>1314</v>
      </c>
      <c r="O1032" s="109" t="s">
        <v>23</v>
      </c>
      <c r="P1032" s="109" t="s">
        <v>24</v>
      </c>
      <c r="Q1032" s="171" t="s">
        <v>2871</v>
      </c>
      <c r="R1032" s="307">
        <v>96</v>
      </c>
    </row>
    <row r="1033" spans="1:18" ht="101.25" x14ac:dyDescent="0.2">
      <c r="A1033" s="109">
        <v>1032</v>
      </c>
      <c r="B1033" s="101" t="s">
        <v>16</v>
      </c>
      <c r="C1033" s="101">
        <v>891180084</v>
      </c>
      <c r="D1033" s="137">
        <v>2</v>
      </c>
      <c r="E1033" s="101" t="s">
        <v>2724</v>
      </c>
      <c r="F1033" s="137">
        <v>36172631</v>
      </c>
      <c r="G1033" s="173">
        <v>6</v>
      </c>
      <c r="H1033" s="155" t="s">
        <v>2872</v>
      </c>
      <c r="I1033" s="171" t="s">
        <v>2873</v>
      </c>
      <c r="J1033" s="157">
        <v>41821</v>
      </c>
      <c r="K1033" s="163">
        <v>8400000</v>
      </c>
      <c r="L1033" s="158" t="s">
        <v>2628</v>
      </c>
      <c r="M1033" s="137" t="s">
        <v>2629</v>
      </c>
      <c r="N1033" s="137" t="s">
        <v>1314</v>
      </c>
      <c r="O1033" s="109" t="s">
        <v>23</v>
      </c>
      <c r="P1033" s="109" t="s">
        <v>24</v>
      </c>
      <c r="Q1033" s="171" t="s">
        <v>2874</v>
      </c>
      <c r="R1033" s="307">
        <v>97</v>
      </c>
    </row>
    <row r="1034" spans="1:18" ht="101.25" x14ac:dyDescent="0.2">
      <c r="A1034" s="109">
        <v>1033</v>
      </c>
      <c r="B1034" s="101" t="s">
        <v>16</v>
      </c>
      <c r="C1034" s="101">
        <v>891180084</v>
      </c>
      <c r="D1034" s="137">
        <v>2</v>
      </c>
      <c r="E1034" s="101" t="s">
        <v>2721</v>
      </c>
      <c r="F1034" s="137">
        <v>26560497</v>
      </c>
      <c r="G1034" s="173">
        <v>3</v>
      </c>
      <c r="H1034" s="155" t="s">
        <v>2875</v>
      </c>
      <c r="I1034" s="171" t="s">
        <v>2876</v>
      </c>
      <c r="J1034" s="157">
        <v>41821</v>
      </c>
      <c r="K1034" s="163">
        <v>10800000</v>
      </c>
      <c r="L1034" s="158" t="s">
        <v>2628</v>
      </c>
      <c r="M1034" s="137" t="s">
        <v>2629</v>
      </c>
      <c r="N1034" s="137" t="s">
        <v>1314</v>
      </c>
      <c r="O1034" s="109" t="s">
        <v>23</v>
      </c>
      <c r="P1034" s="109" t="s">
        <v>24</v>
      </c>
      <c r="Q1034" s="171" t="s">
        <v>2877</v>
      </c>
      <c r="R1034" s="307">
        <v>98</v>
      </c>
    </row>
    <row r="1035" spans="1:18" ht="90" x14ac:dyDescent="0.2">
      <c r="A1035" s="109">
        <v>1034</v>
      </c>
      <c r="B1035" s="101" t="s">
        <v>16</v>
      </c>
      <c r="C1035" s="101">
        <v>891180084</v>
      </c>
      <c r="D1035" s="137">
        <v>2</v>
      </c>
      <c r="E1035" s="101" t="s">
        <v>481</v>
      </c>
      <c r="F1035" s="137">
        <v>16185096</v>
      </c>
      <c r="G1035" s="173">
        <v>9</v>
      </c>
      <c r="H1035" s="175" t="s">
        <v>2878</v>
      </c>
      <c r="I1035" s="172" t="s">
        <v>2879</v>
      </c>
      <c r="J1035" s="157">
        <v>41821</v>
      </c>
      <c r="K1035" s="163">
        <v>16200000</v>
      </c>
      <c r="L1035" s="158" t="s">
        <v>2628</v>
      </c>
      <c r="M1035" s="137" t="s">
        <v>2629</v>
      </c>
      <c r="N1035" s="137" t="s">
        <v>1314</v>
      </c>
      <c r="O1035" s="109" t="s">
        <v>23</v>
      </c>
      <c r="P1035" s="109" t="s">
        <v>24</v>
      </c>
      <c r="Q1035" s="171" t="s">
        <v>2880</v>
      </c>
      <c r="R1035" s="307">
        <v>99</v>
      </c>
    </row>
    <row r="1036" spans="1:18" ht="101.25" x14ac:dyDescent="0.2">
      <c r="A1036" s="109">
        <v>1035</v>
      </c>
      <c r="B1036" s="101" t="s">
        <v>16</v>
      </c>
      <c r="C1036" s="101">
        <v>891180084</v>
      </c>
      <c r="D1036" s="137">
        <v>2</v>
      </c>
      <c r="E1036" s="101" t="s">
        <v>2637</v>
      </c>
      <c r="F1036" s="137">
        <v>26433756</v>
      </c>
      <c r="G1036" s="173">
        <v>2</v>
      </c>
      <c r="H1036" s="155" t="s">
        <v>2881</v>
      </c>
      <c r="I1036" s="171" t="s">
        <v>2882</v>
      </c>
      <c r="J1036" s="157">
        <v>41821</v>
      </c>
      <c r="K1036" s="163">
        <v>7980000</v>
      </c>
      <c r="L1036" s="158" t="s">
        <v>2628</v>
      </c>
      <c r="M1036" s="137" t="s">
        <v>2629</v>
      </c>
      <c r="N1036" s="137" t="s">
        <v>1314</v>
      </c>
      <c r="O1036" s="109" t="s">
        <v>23</v>
      </c>
      <c r="P1036" s="109" t="s">
        <v>24</v>
      </c>
      <c r="Q1036" s="171" t="s">
        <v>2883</v>
      </c>
      <c r="R1036" s="307">
        <v>100</v>
      </c>
    </row>
    <row r="1037" spans="1:18" ht="101.25" x14ac:dyDescent="0.2">
      <c r="A1037" s="109">
        <v>1036</v>
      </c>
      <c r="B1037" s="101" t="s">
        <v>16</v>
      </c>
      <c r="C1037" s="101">
        <v>891180084</v>
      </c>
      <c r="D1037" s="137">
        <v>2</v>
      </c>
      <c r="E1037" s="101" t="s">
        <v>1718</v>
      </c>
      <c r="F1037" s="137">
        <v>19188486</v>
      </c>
      <c r="G1037" s="174">
        <v>2</v>
      </c>
      <c r="H1037" s="155" t="s">
        <v>2884</v>
      </c>
      <c r="I1037" s="171" t="s">
        <v>2885</v>
      </c>
      <c r="J1037" s="157">
        <v>41821</v>
      </c>
      <c r="K1037" s="163">
        <v>15000000</v>
      </c>
      <c r="L1037" s="158" t="s">
        <v>2628</v>
      </c>
      <c r="M1037" s="137" t="s">
        <v>2629</v>
      </c>
      <c r="N1037" s="137" t="s">
        <v>1314</v>
      </c>
      <c r="O1037" s="109" t="s">
        <v>23</v>
      </c>
      <c r="P1037" s="109" t="s">
        <v>24</v>
      </c>
      <c r="Q1037" s="171" t="s">
        <v>2886</v>
      </c>
      <c r="R1037" s="307">
        <v>101</v>
      </c>
    </row>
    <row r="1038" spans="1:18" ht="101.25" x14ac:dyDescent="0.2">
      <c r="A1038" s="109">
        <v>1037</v>
      </c>
      <c r="B1038" s="101" t="s">
        <v>16</v>
      </c>
      <c r="C1038" s="101">
        <v>891180084</v>
      </c>
      <c r="D1038" s="137">
        <v>2</v>
      </c>
      <c r="E1038" s="101" t="s">
        <v>2887</v>
      </c>
      <c r="F1038" s="137">
        <v>36066255</v>
      </c>
      <c r="G1038" s="174">
        <v>6</v>
      </c>
      <c r="H1038" s="155" t="s">
        <v>2888</v>
      </c>
      <c r="I1038" s="171" t="s">
        <v>2889</v>
      </c>
      <c r="J1038" s="157">
        <v>41821</v>
      </c>
      <c r="K1038" s="163">
        <v>800000</v>
      </c>
      <c r="L1038" s="158" t="s">
        <v>2628</v>
      </c>
      <c r="M1038" s="137" t="s">
        <v>2629</v>
      </c>
      <c r="N1038" s="137" t="s">
        <v>1314</v>
      </c>
      <c r="O1038" s="109" t="s">
        <v>23</v>
      </c>
      <c r="P1038" s="109" t="s">
        <v>24</v>
      </c>
      <c r="Q1038" s="171" t="s">
        <v>2890</v>
      </c>
      <c r="R1038" s="307">
        <v>102</v>
      </c>
    </row>
    <row r="1039" spans="1:18" ht="101.25" x14ac:dyDescent="0.2">
      <c r="A1039" s="109">
        <v>1038</v>
      </c>
      <c r="B1039" s="101" t="s">
        <v>16</v>
      </c>
      <c r="C1039" s="101">
        <v>891180084</v>
      </c>
      <c r="D1039" s="137">
        <v>2</v>
      </c>
      <c r="E1039" s="176" t="s">
        <v>2891</v>
      </c>
      <c r="F1039" s="137">
        <v>1075248939</v>
      </c>
      <c r="G1039" s="174">
        <v>1</v>
      </c>
      <c r="H1039" s="155" t="s">
        <v>2892</v>
      </c>
      <c r="I1039" s="171" t="s">
        <v>2893</v>
      </c>
      <c r="J1039" s="157">
        <v>41827</v>
      </c>
      <c r="K1039" s="163">
        <v>11599984</v>
      </c>
      <c r="L1039" s="158" t="s">
        <v>2628</v>
      </c>
      <c r="M1039" s="137" t="s">
        <v>2629</v>
      </c>
      <c r="N1039" s="137" t="s">
        <v>1314</v>
      </c>
      <c r="O1039" s="109" t="s">
        <v>23</v>
      </c>
      <c r="P1039" s="109" t="s">
        <v>24</v>
      </c>
      <c r="Q1039" s="171" t="s">
        <v>2894</v>
      </c>
      <c r="R1039" s="307">
        <v>103</v>
      </c>
    </row>
    <row r="1040" spans="1:18" ht="101.25" x14ac:dyDescent="0.2">
      <c r="A1040" s="109">
        <v>1039</v>
      </c>
      <c r="B1040" s="101" t="s">
        <v>16</v>
      </c>
      <c r="C1040" s="101">
        <v>891180084</v>
      </c>
      <c r="D1040" s="137">
        <v>2</v>
      </c>
      <c r="E1040" s="101" t="s">
        <v>2895</v>
      </c>
      <c r="F1040" s="137">
        <v>7689418</v>
      </c>
      <c r="G1040" s="174">
        <v>8</v>
      </c>
      <c r="H1040" s="155" t="s">
        <v>2896</v>
      </c>
      <c r="I1040" s="171" t="s">
        <v>2897</v>
      </c>
      <c r="J1040" s="157">
        <v>41827</v>
      </c>
      <c r="K1040" s="163">
        <v>6541040</v>
      </c>
      <c r="L1040" s="158" t="s">
        <v>2628</v>
      </c>
      <c r="M1040" s="137" t="s">
        <v>2629</v>
      </c>
      <c r="N1040" s="137" t="s">
        <v>1314</v>
      </c>
      <c r="O1040" s="109" t="s">
        <v>23</v>
      </c>
      <c r="P1040" s="109" t="s">
        <v>24</v>
      </c>
      <c r="Q1040" s="171" t="s">
        <v>2898</v>
      </c>
      <c r="R1040" s="307">
        <v>104</v>
      </c>
    </row>
    <row r="1041" spans="1:18" ht="101.25" x14ac:dyDescent="0.2">
      <c r="A1041" s="109">
        <v>1040</v>
      </c>
      <c r="B1041" s="101" t="s">
        <v>16</v>
      </c>
      <c r="C1041" s="101">
        <v>891180084</v>
      </c>
      <c r="D1041" s="137">
        <v>2</v>
      </c>
      <c r="E1041" s="101" t="s">
        <v>2715</v>
      </c>
      <c r="F1041" s="137">
        <v>7712724</v>
      </c>
      <c r="G1041" s="174">
        <v>5</v>
      </c>
      <c r="H1041" s="155" t="s">
        <v>2899</v>
      </c>
      <c r="I1041" s="171" t="s">
        <v>2717</v>
      </c>
      <c r="J1041" s="157">
        <v>41827</v>
      </c>
      <c r="K1041" s="163">
        <v>6541040</v>
      </c>
      <c r="L1041" s="158" t="s">
        <v>2628</v>
      </c>
      <c r="M1041" s="137" t="s">
        <v>2629</v>
      </c>
      <c r="N1041" s="137" t="s">
        <v>1314</v>
      </c>
      <c r="O1041" s="109" t="s">
        <v>23</v>
      </c>
      <c r="P1041" s="109" t="s">
        <v>24</v>
      </c>
      <c r="Q1041" s="171" t="s">
        <v>2900</v>
      </c>
      <c r="R1041" s="307">
        <v>105</v>
      </c>
    </row>
    <row r="1042" spans="1:18" ht="101.25" x14ac:dyDescent="0.2">
      <c r="A1042" s="109">
        <v>1041</v>
      </c>
      <c r="B1042" s="101" t="s">
        <v>16</v>
      </c>
      <c r="C1042" s="101">
        <v>891180084</v>
      </c>
      <c r="D1042" s="137">
        <v>2</v>
      </c>
      <c r="E1042" s="177" t="s">
        <v>2901</v>
      </c>
      <c r="F1042" s="137">
        <v>79267030</v>
      </c>
      <c r="G1042" s="173">
        <v>5</v>
      </c>
      <c r="H1042" s="155" t="s">
        <v>2902</v>
      </c>
      <c r="I1042" s="178" t="s">
        <v>2799</v>
      </c>
      <c r="J1042" s="157">
        <v>41839</v>
      </c>
      <c r="K1042" s="163">
        <v>7851000</v>
      </c>
      <c r="L1042" s="158" t="s">
        <v>2646</v>
      </c>
      <c r="M1042" s="137" t="s">
        <v>2629</v>
      </c>
      <c r="N1042" s="137" t="s">
        <v>1314</v>
      </c>
      <c r="O1042" s="109" t="s">
        <v>23</v>
      </c>
      <c r="P1042" s="109" t="s">
        <v>24</v>
      </c>
      <c r="Q1042" s="171" t="s">
        <v>2903</v>
      </c>
      <c r="R1042" s="307">
        <v>106</v>
      </c>
    </row>
    <row r="1043" spans="1:18" ht="101.25" x14ac:dyDescent="0.2">
      <c r="A1043" s="109">
        <v>1042</v>
      </c>
      <c r="B1043" s="101" t="s">
        <v>16</v>
      </c>
      <c r="C1043" s="101">
        <v>891180084</v>
      </c>
      <c r="D1043" s="137">
        <v>2</v>
      </c>
      <c r="E1043" s="101" t="s">
        <v>2772</v>
      </c>
      <c r="F1043" s="137">
        <v>860402717</v>
      </c>
      <c r="G1043" s="173">
        <v>8</v>
      </c>
      <c r="H1043" s="155" t="s">
        <v>2904</v>
      </c>
      <c r="I1043" s="171" t="s">
        <v>2905</v>
      </c>
      <c r="J1043" s="157">
        <v>41838</v>
      </c>
      <c r="K1043" s="163">
        <v>12495000</v>
      </c>
      <c r="L1043" s="158" t="s">
        <v>2906</v>
      </c>
      <c r="M1043" s="137" t="s">
        <v>2629</v>
      </c>
      <c r="N1043" s="137" t="s">
        <v>1314</v>
      </c>
      <c r="O1043" s="109" t="s">
        <v>23</v>
      </c>
      <c r="P1043" s="109" t="s">
        <v>24</v>
      </c>
      <c r="Q1043" s="171" t="s">
        <v>2907</v>
      </c>
      <c r="R1043" s="307">
        <v>107</v>
      </c>
    </row>
    <row r="1044" spans="1:18" ht="101.25" x14ac:dyDescent="0.2">
      <c r="A1044" s="109">
        <v>1043</v>
      </c>
      <c r="B1044" s="101" t="s">
        <v>16</v>
      </c>
      <c r="C1044" s="101">
        <v>891180084</v>
      </c>
      <c r="D1044" s="137">
        <v>2</v>
      </c>
      <c r="E1044" s="307" t="s">
        <v>2895</v>
      </c>
      <c r="F1044" s="137">
        <v>7689418</v>
      </c>
      <c r="G1044" s="174">
        <v>8</v>
      </c>
      <c r="H1044" s="155" t="s">
        <v>2908</v>
      </c>
      <c r="I1044" s="171" t="s">
        <v>2909</v>
      </c>
      <c r="J1044" s="157">
        <v>41835</v>
      </c>
      <c r="K1044" s="163">
        <v>3270520</v>
      </c>
      <c r="L1044" s="158" t="s">
        <v>2646</v>
      </c>
      <c r="M1044" s="137" t="s">
        <v>2629</v>
      </c>
      <c r="N1044" s="137" t="s">
        <v>1314</v>
      </c>
      <c r="O1044" s="109" t="s">
        <v>23</v>
      </c>
      <c r="P1044" s="109" t="s">
        <v>24</v>
      </c>
      <c r="Q1044" s="171" t="s">
        <v>2910</v>
      </c>
      <c r="R1044" s="307">
        <v>108</v>
      </c>
    </row>
    <row r="1045" spans="1:18" ht="101.25" x14ac:dyDescent="0.2">
      <c r="A1045" s="109">
        <v>1044</v>
      </c>
      <c r="B1045" s="101" t="s">
        <v>16</v>
      </c>
      <c r="C1045" s="101">
        <v>891180084</v>
      </c>
      <c r="D1045" s="137">
        <v>2</v>
      </c>
      <c r="E1045" s="101" t="s">
        <v>2911</v>
      </c>
      <c r="F1045" s="137">
        <v>4935071</v>
      </c>
      <c r="G1045" s="173">
        <v>0</v>
      </c>
      <c r="H1045" s="155" t="s">
        <v>2912</v>
      </c>
      <c r="I1045" s="171" t="s">
        <v>2913</v>
      </c>
      <c r="J1045" s="157">
        <v>41841</v>
      </c>
      <c r="K1045" s="163">
        <v>460000</v>
      </c>
      <c r="L1045" s="158" t="s">
        <v>2906</v>
      </c>
      <c r="M1045" s="137" t="s">
        <v>2629</v>
      </c>
      <c r="N1045" s="137" t="s">
        <v>1314</v>
      </c>
      <c r="O1045" s="109" t="s">
        <v>23</v>
      </c>
      <c r="P1045" s="109" t="s">
        <v>24</v>
      </c>
      <c r="Q1045" s="171" t="s">
        <v>2914</v>
      </c>
      <c r="R1045" s="307">
        <v>109</v>
      </c>
    </row>
    <row r="1046" spans="1:18" ht="101.25" x14ac:dyDescent="0.2">
      <c r="A1046" s="109">
        <v>1045</v>
      </c>
      <c r="B1046" s="101" t="s">
        <v>16</v>
      </c>
      <c r="C1046" s="101">
        <v>891180084</v>
      </c>
      <c r="D1046" s="137">
        <v>2</v>
      </c>
      <c r="E1046" s="101" t="s">
        <v>2915</v>
      </c>
      <c r="F1046" s="137">
        <v>93154943</v>
      </c>
      <c r="G1046" s="173">
        <v>1</v>
      </c>
      <c r="H1046" s="155" t="s">
        <v>2916</v>
      </c>
      <c r="I1046" s="171" t="s">
        <v>2917</v>
      </c>
      <c r="J1046" s="157">
        <v>41852</v>
      </c>
      <c r="K1046" s="163">
        <v>3750000</v>
      </c>
      <c r="L1046" s="158" t="s">
        <v>2628</v>
      </c>
      <c r="M1046" s="137" t="s">
        <v>2629</v>
      </c>
      <c r="N1046" s="137" t="s">
        <v>1314</v>
      </c>
      <c r="O1046" s="109" t="s">
        <v>23</v>
      </c>
      <c r="P1046" s="109" t="s">
        <v>24</v>
      </c>
      <c r="Q1046" s="171" t="s">
        <v>2918</v>
      </c>
      <c r="R1046" s="307">
        <v>110</v>
      </c>
    </row>
    <row r="1047" spans="1:18" ht="101.25" x14ac:dyDescent="0.2">
      <c r="A1047" s="109">
        <v>1046</v>
      </c>
      <c r="B1047" s="101" t="s">
        <v>16</v>
      </c>
      <c r="C1047" s="101">
        <v>891180084</v>
      </c>
      <c r="D1047" s="137">
        <v>2</v>
      </c>
      <c r="E1047" s="101" t="s">
        <v>2603</v>
      </c>
      <c r="F1047" s="137">
        <v>891104414</v>
      </c>
      <c r="G1047" s="173">
        <v>6</v>
      </c>
      <c r="H1047" s="155" t="s">
        <v>2919</v>
      </c>
      <c r="I1047" s="171" t="s">
        <v>2920</v>
      </c>
      <c r="J1047" s="157">
        <v>41843</v>
      </c>
      <c r="K1047" s="163">
        <v>1145660</v>
      </c>
      <c r="L1047" s="158" t="s">
        <v>2906</v>
      </c>
      <c r="M1047" s="137" t="s">
        <v>2629</v>
      </c>
      <c r="N1047" s="137" t="s">
        <v>1314</v>
      </c>
      <c r="O1047" s="109" t="s">
        <v>23</v>
      </c>
      <c r="P1047" s="109" t="s">
        <v>24</v>
      </c>
      <c r="Q1047" s="171" t="s">
        <v>2921</v>
      </c>
      <c r="R1047" s="307">
        <v>111</v>
      </c>
    </row>
    <row r="1048" spans="1:18" ht="101.25" x14ac:dyDescent="0.2">
      <c r="A1048" s="109">
        <v>1047</v>
      </c>
      <c r="B1048" s="101" t="s">
        <v>16</v>
      </c>
      <c r="C1048" s="101">
        <v>891180084</v>
      </c>
      <c r="D1048" s="137">
        <v>2</v>
      </c>
      <c r="E1048" s="101" t="s">
        <v>156</v>
      </c>
      <c r="F1048" s="137">
        <v>93290334</v>
      </c>
      <c r="G1048" s="174">
        <v>6</v>
      </c>
      <c r="H1048" s="155" t="s">
        <v>2922</v>
      </c>
      <c r="I1048" s="171" t="s">
        <v>2923</v>
      </c>
      <c r="J1048" s="157">
        <v>41851</v>
      </c>
      <c r="K1048" s="163">
        <v>5499996</v>
      </c>
      <c r="L1048" s="158" t="s">
        <v>2906</v>
      </c>
      <c r="M1048" s="137" t="s">
        <v>2629</v>
      </c>
      <c r="N1048" s="137" t="s">
        <v>1314</v>
      </c>
      <c r="O1048" s="109" t="s">
        <v>23</v>
      </c>
      <c r="P1048" s="109" t="s">
        <v>24</v>
      </c>
      <c r="Q1048" s="171" t="s">
        <v>2924</v>
      </c>
      <c r="R1048" s="307">
        <v>112</v>
      </c>
    </row>
    <row r="1049" spans="1:18" ht="101.25" x14ac:dyDescent="0.2">
      <c r="A1049" s="109">
        <v>1048</v>
      </c>
      <c r="B1049" s="101" t="s">
        <v>16</v>
      </c>
      <c r="C1049" s="101">
        <v>891180084</v>
      </c>
      <c r="D1049" s="137">
        <v>2</v>
      </c>
      <c r="E1049" s="176" t="s">
        <v>2925</v>
      </c>
      <c r="F1049" s="137">
        <v>813006975</v>
      </c>
      <c r="G1049" s="174">
        <v>2</v>
      </c>
      <c r="H1049" s="155" t="s">
        <v>2926</v>
      </c>
      <c r="I1049" s="171" t="s">
        <v>2927</v>
      </c>
      <c r="J1049" s="157">
        <v>41851</v>
      </c>
      <c r="K1049" s="163">
        <v>8431100</v>
      </c>
      <c r="L1049" s="158" t="s">
        <v>2906</v>
      </c>
      <c r="M1049" s="137" t="s">
        <v>2629</v>
      </c>
      <c r="N1049" s="137" t="s">
        <v>1314</v>
      </c>
      <c r="O1049" s="109" t="s">
        <v>23</v>
      </c>
      <c r="P1049" s="109" t="s">
        <v>24</v>
      </c>
      <c r="Q1049" s="171" t="s">
        <v>2928</v>
      </c>
      <c r="R1049" s="307">
        <v>113</v>
      </c>
    </row>
    <row r="1050" spans="1:18" ht="101.25" x14ac:dyDescent="0.2">
      <c r="A1050" s="109">
        <v>1049</v>
      </c>
      <c r="B1050" s="101" t="s">
        <v>16</v>
      </c>
      <c r="C1050" s="101">
        <v>891180084</v>
      </c>
      <c r="D1050" s="137">
        <v>2</v>
      </c>
      <c r="E1050" s="101" t="s">
        <v>2929</v>
      </c>
      <c r="F1050" s="137">
        <v>7719365</v>
      </c>
      <c r="G1050" s="173">
        <v>6</v>
      </c>
      <c r="H1050" s="155" t="s">
        <v>2930</v>
      </c>
      <c r="I1050" s="171" t="s">
        <v>2931</v>
      </c>
      <c r="J1050" s="157">
        <v>41851</v>
      </c>
      <c r="K1050" s="163">
        <v>2275392</v>
      </c>
      <c r="L1050" s="158" t="s">
        <v>2646</v>
      </c>
      <c r="M1050" s="137" t="s">
        <v>2629</v>
      </c>
      <c r="N1050" s="137" t="s">
        <v>1314</v>
      </c>
      <c r="O1050" s="109" t="s">
        <v>23</v>
      </c>
      <c r="P1050" s="109" t="s">
        <v>24</v>
      </c>
      <c r="Q1050" s="171" t="s">
        <v>2932</v>
      </c>
      <c r="R1050" s="307">
        <v>114</v>
      </c>
    </row>
    <row r="1051" spans="1:18" ht="101.25" x14ac:dyDescent="0.2">
      <c r="A1051" s="109">
        <v>1050</v>
      </c>
      <c r="B1051" s="101" t="s">
        <v>16</v>
      </c>
      <c r="C1051" s="101">
        <v>891180084</v>
      </c>
      <c r="D1051" s="137">
        <v>2</v>
      </c>
      <c r="E1051" s="101" t="s">
        <v>156</v>
      </c>
      <c r="F1051" s="137">
        <v>93290334</v>
      </c>
      <c r="G1051" s="174">
        <v>6</v>
      </c>
      <c r="H1051" s="155" t="s">
        <v>2933</v>
      </c>
      <c r="I1051" s="171" t="s">
        <v>2934</v>
      </c>
      <c r="J1051" s="157">
        <v>41851</v>
      </c>
      <c r="K1051" s="163">
        <v>1720003</v>
      </c>
      <c r="L1051" s="158" t="s">
        <v>2906</v>
      </c>
      <c r="M1051" s="137" t="s">
        <v>2629</v>
      </c>
      <c r="N1051" s="137" t="s">
        <v>1314</v>
      </c>
      <c r="O1051" s="109" t="s">
        <v>23</v>
      </c>
      <c r="P1051" s="109" t="s">
        <v>24</v>
      </c>
      <c r="Q1051" s="171" t="s">
        <v>2935</v>
      </c>
      <c r="R1051" s="307">
        <v>115</v>
      </c>
    </row>
    <row r="1052" spans="1:18" ht="101.25" x14ac:dyDescent="0.2">
      <c r="A1052" s="109">
        <v>1051</v>
      </c>
      <c r="B1052" s="101" t="s">
        <v>16</v>
      </c>
      <c r="C1052" s="101">
        <v>891180084</v>
      </c>
      <c r="D1052" s="137">
        <v>2</v>
      </c>
      <c r="E1052" s="101" t="s">
        <v>1248</v>
      </c>
      <c r="F1052" s="164">
        <v>800141049</v>
      </c>
      <c r="G1052" s="174">
        <v>7</v>
      </c>
      <c r="H1052" s="155" t="s">
        <v>2936</v>
      </c>
      <c r="I1052" s="171" t="s">
        <v>2937</v>
      </c>
      <c r="J1052" s="157">
        <v>41851</v>
      </c>
      <c r="K1052" s="163">
        <v>3873240</v>
      </c>
      <c r="L1052" s="158" t="s">
        <v>2906</v>
      </c>
      <c r="M1052" s="137" t="s">
        <v>2629</v>
      </c>
      <c r="N1052" s="137" t="s">
        <v>1314</v>
      </c>
      <c r="O1052" s="109" t="s">
        <v>23</v>
      </c>
      <c r="P1052" s="109" t="s">
        <v>24</v>
      </c>
      <c r="Q1052" s="171" t="s">
        <v>2938</v>
      </c>
      <c r="R1052" s="307">
        <v>116</v>
      </c>
    </row>
    <row r="1053" spans="1:18" ht="101.25" x14ac:dyDescent="0.2">
      <c r="A1053" s="109">
        <v>1052</v>
      </c>
      <c r="B1053" s="101" t="s">
        <v>16</v>
      </c>
      <c r="C1053" s="101">
        <v>891180084</v>
      </c>
      <c r="D1053" s="137">
        <v>2</v>
      </c>
      <c r="E1053" s="101" t="s">
        <v>2939</v>
      </c>
      <c r="F1053" s="137">
        <v>36307525</v>
      </c>
      <c r="G1053" s="173">
        <v>5</v>
      </c>
      <c r="H1053" s="155" t="s">
        <v>2940</v>
      </c>
      <c r="I1053" s="171" t="s">
        <v>2941</v>
      </c>
      <c r="J1053" s="157">
        <v>41851</v>
      </c>
      <c r="K1053" s="163">
        <v>21930000</v>
      </c>
      <c r="L1053" s="158" t="s">
        <v>2906</v>
      </c>
      <c r="M1053" s="137" t="s">
        <v>2629</v>
      </c>
      <c r="N1053" s="137" t="s">
        <v>1314</v>
      </c>
      <c r="O1053" s="109" t="s">
        <v>23</v>
      </c>
      <c r="P1053" s="109" t="s">
        <v>24</v>
      </c>
      <c r="Q1053" s="171" t="s">
        <v>2942</v>
      </c>
      <c r="R1053" s="307">
        <v>117</v>
      </c>
    </row>
    <row r="1054" spans="1:18" ht="101.25" x14ac:dyDescent="0.2">
      <c r="A1054" s="109">
        <v>1053</v>
      </c>
      <c r="B1054" s="101" t="s">
        <v>16</v>
      </c>
      <c r="C1054" s="101">
        <v>891180084</v>
      </c>
      <c r="D1054" s="137">
        <v>2</v>
      </c>
      <c r="E1054" s="101" t="s">
        <v>2588</v>
      </c>
      <c r="F1054" s="137">
        <v>36183257</v>
      </c>
      <c r="G1054" s="174">
        <v>1</v>
      </c>
      <c r="H1054" s="155" t="s">
        <v>2943</v>
      </c>
      <c r="I1054" s="171" t="s">
        <v>2944</v>
      </c>
      <c r="J1054" s="157">
        <v>41851</v>
      </c>
      <c r="K1054" s="163">
        <v>13724422</v>
      </c>
      <c r="L1054" s="158" t="s">
        <v>2906</v>
      </c>
      <c r="M1054" s="137" t="s">
        <v>2629</v>
      </c>
      <c r="N1054" s="137" t="s">
        <v>1314</v>
      </c>
      <c r="O1054" s="109" t="s">
        <v>23</v>
      </c>
      <c r="P1054" s="109" t="s">
        <v>24</v>
      </c>
      <c r="Q1054" s="171" t="s">
        <v>2945</v>
      </c>
      <c r="R1054" s="307">
        <v>118</v>
      </c>
    </row>
    <row r="1055" spans="1:18" ht="101.25" x14ac:dyDescent="0.2">
      <c r="A1055" s="109">
        <v>1054</v>
      </c>
      <c r="B1055" s="101" t="s">
        <v>16</v>
      </c>
      <c r="C1055" s="101">
        <v>891180084</v>
      </c>
      <c r="D1055" s="137">
        <v>2</v>
      </c>
      <c r="E1055" s="101" t="s">
        <v>2946</v>
      </c>
      <c r="F1055" s="137">
        <v>900277485</v>
      </c>
      <c r="G1055" s="173">
        <v>2</v>
      </c>
      <c r="H1055" s="155" t="s">
        <v>2947</v>
      </c>
      <c r="I1055" s="171" t="s">
        <v>2948</v>
      </c>
      <c r="J1055" s="157">
        <v>41851</v>
      </c>
      <c r="K1055" s="163">
        <v>1965000</v>
      </c>
      <c r="L1055" s="158" t="s">
        <v>2906</v>
      </c>
      <c r="M1055" s="137" t="s">
        <v>2629</v>
      </c>
      <c r="N1055" s="137" t="s">
        <v>1314</v>
      </c>
      <c r="O1055" s="109" t="s">
        <v>23</v>
      </c>
      <c r="P1055" s="109" t="s">
        <v>24</v>
      </c>
      <c r="Q1055" s="171" t="s">
        <v>2949</v>
      </c>
      <c r="R1055" s="307">
        <v>119</v>
      </c>
    </row>
    <row r="1056" spans="1:18" ht="101.25" x14ac:dyDescent="0.2">
      <c r="A1056" s="109">
        <v>1055</v>
      </c>
      <c r="B1056" s="101" t="s">
        <v>16</v>
      </c>
      <c r="C1056" s="101">
        <v>891180084</v>
      </c>
      <c r="D1056" s="137">
        <v>2</v>
      </c>
      <c r="E1056" s="101" t="s">
        <v>2925</v>
      </c>
      <c r="F1056" s="137">
        <v>813006975</v>
      </c>
      <c r="G1056" s="174">
        <v>2</v>
      </c>
      <c r="H1056" s="155" t="s">
        <v>2950</v>
      </c>
      <c r="I1056" s="171" t="s">
        <v>2951</v>
      </c>
      <c r="J1056" s="157">
        <v>41850</v>
      </c>
      <c r="K1056" s="163">
        <v>2810367</v>
      </c>
      <c r="L1056" s="158" t="s">
        <v>2906</v>
      </c>
      <c r="M1056" s="137" t="s">
        <v>2629</v>
      </c>
      <c r="N1056" s="137" t="s">
        <v>1314</v>
      </c>
      <c r="O1056" s="109" t="s">
        <v>23</v>
      </c>
      <c r="P1056" s="109" t="s">
        <v>24</v>
      </c>
      <c r="Q1056" s="171" t="s">
        <v>2952</v>
      </c>
      <c r="R1056" s="307">
        <v>120</v>
      </c>
    </row>
    <row r="1057" spans="1:18" ht="101.25" x14ac:dyDescent="0.2">
      <c r="A1057" s="109">
        <v>1056</v>
      </c>
      <c r="B1057" s="101" t="s">
        <v>16</v>
      </c>
      <c r="C1057" s="101">
        <v>891180084</v>
      </c>
      <c r="D1057" s="137">
        <v>2</v>
      </c>
      <c r="E1057" s="101" t="s">
        <v>2953</v>
      </c>
      <c r="F1057" s="137">
        <v>7694923</v>
      </c>
      <c r="G1057" s="174">
        <v>6</v>
      </c>
      <c r="H1057" s="155" t="s">
        <v>2954</v>
      </c>
      <c r="I1057" s="171" t="s">
        <v>2955</v>
      </c>
      <c r="J1057" s="157">
        <v>41851</v>
      </c>
      <c r="K1057" s="163">
        <v>6379500</v>
      </c>
      <c r="L1057" s="158" t="s">
        <v>2906</v>
      </c>
      <c r="M1057" s="137" t="s">
        <v>2629</v>
      </c>
      <c r="N1057" s="137" t="s">
        <v>1314</v>
      </c>
      <c r="O1057" s="109" t="s">
        <v>23</v>
      </c>
      <c r="P1057" s="109" t="s">
        <v>24</v>
      </c>
      <c r="Q1057" s="171" t="s">
        <v>2956</v>
      </c>
      <c r="R1057" s="307">
        <v>121</v>
      </c>
    </row>
    <row r="1058" spans="1:18" ht="101.25" x14ac:dyDescent="0.2">
      <c r="A1058" s="109">
        <v>1057</v>
      </c>
      <c r="B1058" s="101" t="s">
        <v>16</v>
      </c>
      <c r="C1058" s="101">
        <v>891180084</v>
      </c>
      <c r="D1058" s="137">
        <v>2</v>
      </c>
      <c r="E1058" s="101" t="s">
        <v>403</v>
      </c>
      <c r="F1058" s="137">
        <v>36151634</v>
      </c>
      <c r="G1058" s="173">
        <v>8</v>
      </c>
      <c r="H1058" s="155" t="s">
        <v>2957</v>
      </c>
      <c r="I1058" s="171" t="s">
        <v>2958</v>
      </c>
      <c r="J1058" s="157">
        <v>41859</v>
      </c>
      <c r="K1058" s="163">
        <v>499980</v>
      </c>
      <c r="L1058" s="158" t="s">
        <v>2906</v>
      </c>
      <c r="M1058" s="137" t="s">
        <v>2629</v>
      </c>
      <c r="N1058" s="137" t="s">
        <v>1314</v>
      </c>
      <c r="O1058" s="109" t="s">
        <v>23</v>
      </c>
      <c r="P1058" s="109" t="s">
        <v>24</v>
      </c>
      <c r="Q1058" s="171" t="s">
        <v>2959</v>
      </c>
      <c r="R1058" s="307">
        <v>122</v>
      </c>
    </row>
    <row r="1059" spans="1:18" ht="101.25" x14ac:dyDescent="0.2">
      <c r="A1059" s="109">
        <v>1058</v>
      </c>
      <c r="B1059" s="101" t="s">
        <v>16</v>
      </c>
      <c r="C1059" s="101">
        <v>891180084</v>
      </c>
      <c r="D1059" s="137">
        <v>2</v>
      </c>
      <c r="E1059" s="101" t="s">
        <v>2588</v>
      </c>
      <c r="F1059" s="137">
        <v>36183257</v>
      </c>
      <c r="G1059" s="173">
        <v>1</v>
      </c>
      <c r="H1059" s="155" t="s">
        <v>2960</v>
      </c>
      <c r="I1059" s="171" t="s">
        <v>2961</v>
      </c>
      <c r="J1059" s="157">
        <v>41859</v>
      </c>
      <c r="K1059" s="163">
        <v>799826</v>
      </c>
      <c r="L1059" s="158" t="s">
        <v>2906</v>
      </c>
      <c r="M1059" s="137" t="s">
        <v>2629</v>
      </c>
      <c r="N1059" s="137" t="s">
        <v>1314</v>
      </c>
      <c r="O1059" s="109" t="s">
        <v>23</v>
      </c>
      <c r="P1059" s="109" t="s">
        <v>24</v>
      </c>
      <c r="Q1059" s="171" t="s">
        <v>2962</v>
      </c>
      <c r="R1059" s="307">
        <v>123</v>
      </c>
    </row>
    <row r="1060" spans="1:18" ht="101.25" x14ac:dyDescent="0.2">
      <c r="A1060" s="109">
        <v>1059</v>
      </c>
      <c r="B1060" s="101" t="s">
        <v>16</v>
      </c>
      <c r="C1060" s="101">
        <v>891180084</v>
      </c>
      <c r="D1060" s="137">
        <v>2</v>
      </c>
      <c r="E1060" s="101" t="s">
        <v>2963</v>
      </c>
      <c r="F1060" s="137">
        <v>14206608</v>
      </c>
      <c r="G1060" s="173">
        <v>1</v>
      </c>
      <c r="H1060" s="155" t="s">
        <v>2964</v>
      </c>
      <c r="I1060" s="171" t="s">
        <v>2965</v>
      </c>
      <c r="J1060" s="157">
        <v>41857</v>
      </c>
      <c r="K1060" s="163">
        <v>3098042</v>
      </c>
      <c r="L1060" s="158" t="s">
        <v>2646</v>
      </c>
      <c r="M1060" s="137" t="s">
        <v>2629</v>
      </c>
      <c r="N1060" s="137" t="s">
        <v>1314</v>
      </c>
      <c r="O1060" s="109" t="s">
        <v>23</v>
      </c>
      <c r="P1060" s="109" t="s">
        <v>24</v>
      </c>
      <c r="Q1060" s="171" t="s">
        <v>2966</v>
      </c>
      <c r="R1060" s="307">
        <v>124</v>
      </c>
    </row>
    <row r="1061" spans="1:18" ht="101.25" x14ac:dyDescent="0.2">
      <c r="A1061" s="109">
        <v>1060</v>
      </c>
      <c r="B1061" s="101" t="s">
        <v>16</v>
      </c>
      <c r="C1061" s="101">
        <v>891180084</v>
      </c>
      <c r="D1061" s="137">
        <v>2</v>
      </c>
      <c r="E1061" s="176" t="s">
        <v>2588</v>
      </c>
      <c r="F1061" s="164">
        <v>36183257</v>
      </c>
      <c r="G1061" s="173">
        <v>1</v>
      </c>
      <c r="H1061" s="155" t="s">
        <v>2967</v>
      </c>
      <c r="I1061" s="179" t="s">
        <v>2968</v>
      </c>
      <c r="J1061" s="157">
        <v>41862</v>
      </c>
      <c r="K1061" s="367">
        <v>295800</v>
      </c>
      <c r="L1061" s="158" t="s">
        <v>2906</v>
      </c>
      <c r="M1061" s="137" t="s">
        <v>2629</v>
      </c>
      <c r="N1061" s="137" t="s">
        <v>1314</v>
      </c>
      <c r="O1061" s="109" t="s">
        <v>23</v>
      </c>
      <c r="P1061" s="109" t="s">
        <v>24</v>
      </c>
      <c r="Q1061" s="171" t="s">
        <v>2969</v>
      </c>
      <c r="R1061" s="307">
        <v>125</v>
      </c>
    </row>
    <row r="1062" spans="1:18" ht="101.25" x14ac:dyDescent="0.2">
      <c r="A1062" s="109">
        <v>1061</v>
      </c>
      <c r="B1062" s="101" t="s">
        <v>16</v>
      </c>
      <c r="C1062" s="101">
        <v>891180084</v>
      </c>
      <c r="D1062" s="137">
        <v>2</v>
      </c>
      <c r="E1062" s="101" t="s">
        <v>2667</v>
      </c>
      <c r="F1062" s="137">
        <v>12120649</v>
      </c>
      <c r="G1062" s="173">
        <v>8</v>
      </c>
      <c r="H1062" s="155" t="s">
        <v>2970</v>
      </c>
      <c r="I1062" s="171" t="s">
        <v>2971</v>
      </c>
      <c r="J1062" s="157">
        <v>41862</v>
      </c>
      <c r="K1062" s="163">
        <v>650000</v>
      </c>
      <c r="L1062" s="158" t="s">
        <v>1118</v>
      </c>
      <c r="M1062" s="137" t="s">
        <v>2629</v>
      </c>
      <c r="N1062" s="137" t="s">
        <v>1314</v>
      </c>
      <c r="O1062" s="109" t="s">
        <v>23</v>
      </c>
      <c r="P1062" s="109" t="s">
        <v>24</v>
      </c>
      <c r="Q1062" s="171" t="s">
        <v>2972</v>
      </c>
      <c r="R1062" s="307">
        <v>126</v>
      </c>
    </row>
    <row r="1063" spans="1:18" ht="101.25" x14ac:dyDescent="0.2">
      <c r="A1063" s="109">
        <v>1062</v>
      </c>
      <c r="B1063" s="101" t="s">
        <v>16</v>
      </c>
      <c r="C1063" s="101">
        <v>891180084</v>
      </c>
      <c r="D1063" s="137">
        <v>2</v>
      </c>
      <c r="E1063" s="177" t="s">
        <v>2973</v>
      </c>
      <c r="F1063" s="137">
        <v>36148436</v>
      </c>
      <c r="G1063" s="174">
        <v>5</v>
      </c>
      <c r="H1063" s="155" t="s">
        <v>2974</v>
      </c>
      <c r="I1063" s="180" t="s">
        <v>2975</v>
      </c>
      <c r="J1063" s="157">
        <v>41857</v>
      </c>
      <c r="K1063" s="417">
        <v>1580000</v>
      </c>
      <c r="L1063" s="158" t="s">
        <v>2906</v>
      </c>
      <c r="M1063" s="137" t="s">
        <v>2629</v>
      </c>
      <c r="N1063" s="137" t="s">
        <v>1314</v>
      </c>
      <c r="O1063" s="109" t="s">
        <v>23</v>
      </c>
      <c r="P1063" s="109" t="s">
        <v>24</v>
      </c>
      <c r="Q1063" s="171" t="s">
        <v>2976</v>
      </c>
      <c r="R1063" s="307">
        <v>127</v>
      </c>
    </row>
    <row r="1064" spans="1:18" ht="101.25" x14ac:dyDescent="0.2">
      <c r="A1064" s="109">
        <v>1063</v>
      </c>
      <c r="B1064" s="101" t="s">
        <v>16</v>
      </c>
      <c r="C1064" s="101">
        <v>891180084</v>
      </c>
      <c r="D1064" s="137">
        <v>2</v>
      </c>
      <c r="E1064" s="101" t="s">
        <v>2977</v>
      </c>
      <c r="F1064" s="137">
        <v>900070902</v>
      </c>
      <c r="G1064" s="174">
        <v>2</v>
      </c>
      <c r="H1064" s="155" t="s">
        <v>2978</v>
      </c>
      <c r="I1064" s="171" t="s">
        <v>2979</v>
      </c>
      <c r="J1064" s="157">
        <v>41862</v>
      </c>
      <c r="K1064" s="163">
        <v>9921806</v>
      </c>
      <c r="L1064" s="158" t="s">
        <v>1118</v>
      </c>
      <c r="M1064" s="137" t="s">
        <v>2629</v>
      </c>
      <c r="N1064" s="137" t="s">
        <v>1314</v>
      </c>
      <c r="O1064" s="109" t="s">
        <v>23</v>
      </c>
      <c r="P1064" s="109" t="s">
        <v>24</v>
      </c>
      <c r="Q1064" s="171" t="s">
        <v>2980</v>
      </c>
      <c r="R1064" s="307">
        <v>128</v>
      </c>
    </row>
    <row r="1065" spans="1:18" ht="67.5" x14ac:dyDescent="0.2">
      <c r="A1065" s="109">
        <v>1064</v>
      </c>
      <c r="B1065" s="101" t="s">
        <v>16</v>
      </c>
      <c r="C1065" s="101">
        <v>891180084</v>
      </c>
      <c r="D1065" s="137">
        <v>2</v>
      </c>
      <c r="E1065" s="101" t="s">
        <v>1754</v>
      </c>
      <c r="F1065" s="164">
        <v>36147801</v>
      </c>
      <c r="G1065" s="174">
        <v>6</v>
      </c>
      <c r="H1065" s="155" t="s">
        <v>2981</v>
      </c>
      <c r="I1065" s="171" t="s">
        <v>2982</v>
      </c>
      <c r="J1065" s="157">
        <v>41862</v>
      </c>
      <c r="K1065" s="163">
        <v>9420000</v>
      </c>
      <c r="L1065" s="158" t="s">
        <v>1118</v>
      </c>
      <c r="M1065" s="137" t="s">
        <v>2629</v>
      </c>
      <c r="N1065" s="137" t="s">
        <v>1314</v>
      </c>
      <c r="O1065" s="109" t="s">
        <v>23</v>
      </c>
      <c r="P1065" s="109" t="s">
        <v>24</v>
      </c>
      <c r="Q1065" s="171" t="s">
        <v>2983</v>
      </c>
      <c r="R1065" s="307">
        <v>129</v>
      </c>
    </row>
    <row r="1066" spans="1:18" ht="101.25" x14ac:dyDescent="0.2">
      <c r="A1066" s="109">
        <v>1065</v>
      </c>
      <c r="B1066" s="101" t="s">
        <v>16</v>
      </c>
      <c r="C1066" s="101">
        <v>891180084</v>
      </c>
      <c r="D1066" s="137">
        <v>2</v>
      </c>
      <c r="E1066" s="101" t="s">
        <v>2984</v>
      </c>
      <c r="F1066" s="137">
        <v>3228163</v>
      </c>
      <c r="G1066" s="174">
        <v>3</v>
      </c>
      <c r="H1066" s="155" t="s">
        <v>2985</v>
      </c>
      <c r="I1066" s="171" t="s">
        <v>2986</v>
      </c>
      <c r="J1066" s="157">
        <v>41873</v>
      </c>
      <c r="K1066" s="163">
        <v>2613560</v>
      </c>
      <c r="L1066" s="158" t="s">
        <v>2646</v>
      </c>
      <c r="M1066" s="137" t="s">
        <v>2629</v>
      </c>
      <c r="N1066" s="137" t="s">
        <v>1314</v>
      </c>
      <c r="O1066" s="109" t="s">
        <v>23</v>
      </c>
      <c r="P1066" s="109" t="s">
        <v>24</v>
      </c>
      <c r="Q1066" s="171" t="s">
        <v>2987</v>
      </c>
      <c r="R1066" s="307">
        <v>130</v>
      </c>
    </row>
    <row r="1067" spans="1:18" ht="101.25" x14ac:dyDescent="0.2">
      <c r="A1067" s="109">
        <v>1066</v>
      </c>
      <c r="B1067" s="101" t="s">
        <v>16</v>
      </c>
      <c r="C1067" s="101">
        <v>891180084</v>
      </c>
      <c r="D1067" s="137">
        <v>2</v>
      </c>
      <c r="E1067" s="101" t="s">
        <v>2988</v>
      </c>
      <c r="F1067" s="137">
        <v>79399691</v>
      </c>
      <c r="G1067" s="174">
        <v>1</v>
      </c>
      <c r="H1067" s="155" t="s">
        <v>2989</v>
      </c>
      <c r="I1067" s="171" t="s">
        <v>2986</v>
      </c>
      <c r="J1067" s="157">
        <v>41873</v>
      </c>
      <c r="K1067" s="163">
        <v>2613560</v>
      </c>
      <c r="L1067" s="158" t="s">
        <v>2646</v>
      </c>
      <c r="M1067" s="137" t="s">
        <v>2629</v>
      </c>
      <c r="N1067" s="137" t="s">
        <v>1314</v>
      </c>
      <c r="O1067" s="109" t="s">
        <v>23</v>
      </c>
      <c r="P1067" s="109" t="s">
        <v>24</v>
      </c>
      <c r="Q1067" s="171" t="s">
        <v>2990</v>
      </c>
      <c r="R1067" s="307">
        <v>131</v>
      </c>
    </row>
    <row r="1068" spans="1:18" ht="101.25" x14ac:dyDescent="0.2">
      <c r="A1068" s="109">
        <v>1067</v>
      </c>
      <c r="B1068" s="101" t="s">
        <v>16</v>
      </c>
      <c r="C1068" s="101">
        <v>891180084</v>
      </c>
      <c r="D1068" s="137">
        <v>2</v>
      </c>
      <c r="E1068" s="181" t="s">
        <v>2991</v>
      </c>
      <c r="F1068" s="137">
        <v>80026681</v>
      </c>
      <c r="G1068" s="174">
        <v>1</v>
      </c>
      <c r="H1068" s="182" t="s">
        <v>2992</v>
      </c>
      <c r="I1068" s="183" t="s">
        <v>2993</v>
      </c>
      <c r="J1068" s="184">
        <v>41871</v>
      </c>
      <c r="K1068" s="418">
        <v>500000</v>
      </c>
      <c r="L1068" s="189" t="s">
        <v>1118</v>
      </c>
      <c r="M1068" s="191" t="s">
        <v>2629</v>
      </c>
      <c r="N1068" s="191" t="s">
        <v>1314</v>
      </c>
      <c r="O1068" s="202" t="s">
        <v>23</v>
      </c>
      <c r="P1068" s="202" t="s">
        <v>24</v>
      </c>
      <c r="Q1068" s="188" t="s">
        <v>2994</v>
      </c>
      <c r="R1068" s="307">
        <v>132</v>
      </c>
    </row>
    <row r="1069" spans="1:18" ht="101.25" x14ac:dyDescent="0.2">
      <c r="A1069" s="109">
        <v>1068</v>
      </c>
      <c r="B1069" s="185" t="s">
        <v>16</v>
      </c>
      <c r="C1069" s="185">
        <v>891180084</v>
      </c>
      <c r="D1069" s="191">
        <v>2</v>
      </c>
      <c r="E1069" s="185" t="s">
        <v>889</v>
      </c>
      <c r="F1069" s="191">
        <v>1075237598</v>
      </c>
      <c r="G1069" s="186">
        <v>4</v>
      </c>
      <c r="H1069" s="187" t="s">
        <v>2995</v>
      </c>
      <c r="I1069" s="188" t="s">
        <v>2996</v>
      </c>
      <c r="J1069" s="184">
        <v>41876</v>
      </c>
      <c r="K1069" s="419">
        <v>2068000</v>
      </c>
      <c r="L1069" s="189" t="s">
        <v>2646</v>
      </c>
      <c r="M1069" s="191" t="s">
        <v>2629</v>
      </c>
      <c r="N1069" s="191" t="s">
        <v>1314</v>
      </c>
      <c r="O1069" s="202" t="s">
        <v>23</v>
      </c>
      <c r="P1069" s="202" t="s">
        <v>24</v>
      </c>
      <c r="Q1069" s="188" t="s">
        <v>2997</v>
      </c>
      <c r="R1069" s="307">
        <v>133</v>
      </c>
    </row>
    <row r="1070" spans="1:18" ht="101.25" x14ac:dyDescent="0.2">
      <c r="A1070" s="109">
        <v>1069</v>
      </c>
      <c r="B1070" s="185" t="s">
        <v>16</v>
      </c>
      <c r="C1070" s="185">
        <v>891180084</v>
      </c>
      <c r="D1070" s="191">
        <v>2</v>
      </c>
      <c r="E1070" s="181" t="s">
        <v>2643</v>
      </c>
      <c r="F1070" s="191">
        <v>12115387</v>
      </c>
      <c r="G1070" s="186">
        <v>3</v>
      </c>
      <c r="H1070" s="190" t="s">
        <v>2998</v>
      </c>
      <c r="I1070" s="188" t="s">
        <v>2999</v>
      </c>
      <c r="J1070" s="184">
        <v>41873</v>
      </c>
      <c r="K1070" s="420">
        <v>2085765</v>
      </c>
      <c r="L1070" s="189" t="s">
        <v>2646</v>
      </c>
      <c r="M1070" s="191" t="s">
        <v>2629</v>
      </c>
      <c r="N1070" s="191" t="s">
        <v>1314</v>
      </c>
      <c r="O1070" s="202" t="s">
        <v>23</v>
      </c>
      <c r="P1070" s="202" t="s">
        <v>24</v>
      </c>
      <c r="Q1070" s="188" t="s">
        <v>3000</v>
      </c>
      <c r="R1070" s="307">
        <v>134</v>
      </c>
    </row>
    <row r="1071" spans="1:18" ht="101.25" x14ac:dyDescent="0.2">
      <c r="A1071" s="109">
        <v>1070</v>
      </c>
      <c r="B1071" s="185" t="s">
        <v>16</v>
      </c>
      <c r="C1071" s="185">
        <v>891180084</v>
      </c>
      <c r="D1071" s="191">
        <v>2</v>
      </c>
      <c r="E1071" s="185" t="s">
        <v>2765</v>
      </c>
      <c r="F1071" s="191">
        <v>7698618</v>
      </c>
      <c r="G1071" s="186">
        <v>2</v>
      </c>
      <c r="H1071" s="187" t="s">
        <v>3001</v>
      </c>
      <c r="I1071" s="188" t="s">
        <v>3002</v>
      </c>
      <c r="J1071" s="184">
        <v>41871</v>
      </c>
      <c r="K1071" s="419">
        <v>4334080</v>
      </c>
      <c r="L1071" s="189" t="s">
        <v>2646</v>
      </c>
      <c r="M1071" s="191" t="s">
        <v>2629</v>
      </c>
      <c r="N1071" s="191" t="s">
        <v>1314</v>
      </c>
      <c r="O1071" s="202" t="s">
        <v>23</v>
      </c>
      <c r="P1071" s="202" t="s">
        <v>24</v>
      </c>
      <c r="Q1071" s="188" t="s">
        <v>3003</v>
      </c>
      <c r="R1071" s="307">
        <v>135</v>
      </c>
    </row>
    <row r="1072" spans="1:18" ht="101.25" x14ac:dyDescent="0.2">
      <c r="A1072" s="109">
        <v>1071</v>
      </c>
      <c r="B1072" s="185" t="s">
        <v>16</v>
      </c>
      <c r="C1072" s="185">
        <v>891180084</v>
      </c>
      <c r="D1072" s="191">
        <v>2</v>
      </c>
      <c r="E1072" s="185" t="s">
        <v>3004</v>
      </c>
      <c r="F1072" s="191">
        <v>36291620</v>
      </c>
      <c r="G1072" s="192">
        <v>5</v>
      </c>
      <c r="H1072" s="187" t="s">
        <v>3005</v>
      </c>
      <c r="I1072" s="188" t="s">
        <v>3006</v>
      </c>
      <c r="J1072" s="184">
        <v>41873</v>
      </c>
      <c r="K1072" s="419">
        <v>5000000</v>
      </c>
      <c r="L1072" s="189" t="s">
        <v>2628</v>
      </c>
      <c r="M1072" s="191" t="s">
        <v>2629</v>
      </c>
      <c r="N1072" s="191" t="s">
        <v>1314</v>
      </c>
      <c r="O1072" s="202" t="s">
        <v>23</v>
      </c>
      <c r="P1072" s="202" t="s">
        <v>24</v>
      </c>
      <c r="Q1072" s="188" t="s">
        <v>3007</v>
      </c>
      <c r="R1072" s="307">
        <v>136</v>
      </c>
    </row>
    <row r="1073" spans="1:18" ht="101.25" x14ac:dyDescent="0.2">
      <c r="A1073" s="109">
        <v>1072</v>
      </c>
      <c r="B1073" s="185" t="s">
        <v>16</v>
      </c>
      <c r="C1073" s="185">
        <v>891180084</v>
      </c>
      <c r="D1073" s="191">
        <v>2</v>
      </c>
      <c r="E1073" s="185" t="s">
        <v>3008</v>
      </c>
      <c r="F1073" s="191">
        <v>36155530</v>
      </c>
      <c r="G1073" s="186">
        <v>9</v>
      </c>
      <c r="H1073" s="187" t="s">
        <v>3009</v>
      </c>
      <c r="I1073" s="188" t="s">
        <v>3010</v>
      </c>
      <c r="J1073" s="184">
        <v>41877</v>
      </c>
      <c r="K1073" s="419">
        <v>690000</v>
      </c>
      <c r="L1073" s="189" t="s">
        <v>1118</v>
      </c>
      <c r="M1073" s="191" t="s">
        <v>2629</v>
      </c>
      <c r="N1073" s="191" t="s">
        <v>1314</v>
      </c>
      <c r="O1073" s="202" t="s">
        <v>23</v>
      </c>
      <c r="P1073" s="202" t="s">
        <v>24</v>
      </c>
      <c r="Q1073" s="188" t="s">
        <v>3011</v>
      </c>
      <c r="R1073" s="307">
        <v>137</v>
      </c>
    </row>
    <row r="1074" spans="1:18" ht="101.25" x14ac:dyDescent="0.2">
      <c r="A1074" s="109">
        <v>1073</v>
      </c>
      <c r="B1074" s="185" t="s">
        <v>16</v>
      </c>
      <c r="C1074" s="185">
        <v>891180084</v>
      </c>
      <c r="D1074" s="191">
        <v>2</v>
      </c>
      <c r="E1074" s="185" t="s">
        <v>156</v>
      </c>
      <c r="F1074" s="191">
        <v>93290334</v>
      </c>
      <c r="G1074" s="186">
        <v>6</v>
      </c>
      <c r="H1074" s="187" t="s">
        <v>3012</v>
      </c>
      <c r="I1074" s="188" t="s">
        <v>3013</v>
      </c>
      <c r="J1074" s="184">
        <v>41885</v>
      </c>
      <c r="K1074" s="419">
        <v>4421340</v>
      </c>
      <c r="L1074" s="189" t="s">
        <v>2906</v>
      </c>
      <c r="M1074" s="191" t="s">
        <v>2629</v>
      </c>
      <c r="N1074" s="191" t="s">
        <v>1314</v>
      </c>
      <c r="O1074" s="202" t="s">
        <v>23</v>
      </c>
      <c r="P1074" s="202" t="s">
        <v>24</v>
      </c>
      <c r="Q1074" s="188" t="s">
        <v>3014</v>
      </c>
      <c r="R1074" s="307">
        <v>138</v>
      </c>
    </row>
    <row r="1075" spans="1:18" ht="90" x14ac:dyDescent="0.2">
      <c r="A1075" s="109">
        <v>1074</v>
      </c>
      <c r="B1075" s="185" t="s">
        <v>16</v>
      </c>
      <c r="C1075" s="185">
        <v>891180084</v>
      </c>
      <c r="D1075" s="191">
        <v>2</v>
      </c>
      <c r="E1075" s="185" t="s">
        <v>156</v>
      </c>
      <c r="F1075" s="191">
        <v>93290334</v>
      </c>
      <c r="G1075" s="186">
        <v>6</v>
      </c>
      <c r="H1075" s="187" t="s">
        <v>3015</v>
      </c>
      <c r="I1075" s="188" t="s">
        <v>3016</v>
      </c>
      <c r="J1075" s="184">
        <v>41885</v>
      </c>
      <c r="K1075" s="419">
        <v>399968</v>
      </c>
      <c r="L1075" s="189" t="s">
        <v>2906</v>
      </c>
      <c r="M1075" s="191" t="s">
        <v>2629</v>
      </c>
      <c r="N1075" s="191" t="s">
        <v>1314</v>
      </c>
      <c r="O1075" s="202" t="s">
        <v>23</v>
      </c>
      <c r="P1075" s="202" t="s">
        <v>24</v>
      </c>
      <c r="Q1075" s="188" t="s">
        <v>3017</v>
      </c>
      <c r="R1075" s="307">
        <v>139</v>
      </c>
    </row>
    <row r="1076" spans="1:18" ht="90" x14ac:dyDescent="0.2">
      <c r="A1076" s="109">
        <v>1075</v>
      </c>
      <c r="B1076" s="185" t="s">
        <v>16</v>
      </c>
      <c r="C1076" s="185">
        <v>891180084</v>
      </c>
      <c r="D1076" s="191">
        <v>2</v>
      </c>
      <c r="E1076" s="185" t="s">
        <v>2588</v>
      </c>
      <c r="F1076" s="191">
        <v>36183257</v>
      </c>
      <c r="G1076" s="186">
        <v>1</v>
      </c>
      <c r="H1076" s="187" t="s">
        <v>3018</v>
      </c>
      <c r="I1076" s="188" t="s">
        <v>3019</v>
      </c>
      <c r="J1076" s="184">
        <v>41885</v>
      </c>
      <c r="K1076" s="417">
        <v>1510320</v>
      </c>
      <c r="L1076" s="189" t="s">
        <v>2906</v>
      </c>
      <c r="M1076" s="191" t="s">
        <v>2629</v>
      </c>
      <c r="N1076" s="191" t="s">
        <v>1314</v>
      </c>
      <c r="O1076" s="202" t="s">
        <v>23</v>
      </c>
      <c r="P1076" s="202" t="s">
        <v>24</v>
      </c>
      <c r="Q1076" s="188" t="s">
        <v>3020</v>
      </c>
      <c r="R1076" s="307">
        <v>140</v>
      </c>
    </row>
    <row r="1077" spans="1:18" ht="90" x14ac:dyDescent="0.2">
      <c r="A1077" s="109">
        <v>1076</v>
      </c>
      <c r="B1077" s="185" t="s">
        <v>16</v>
      </c>
      <c r="C1077" s="185">
        <v>891180084</v>
      </c>
      <c r="D1077" s="191">
        <v>2</v>
      </c>
      <c r="E1077" s="185" t="s">
        <v>3021</v>
      </c>
      <c r="F1077" s="191">
        <v>11835464</v>
      </c>
      <c r="G1077" s="186">
        <v>8</v>
      </c>
      <c r="H1077" s="187" t="s">
        <v>3022</v>
      </c>
      <c r="I1077" s="193" t="s">
        <v>3023</v>
      </c>
      <c r="J1077" s="184">
        <v>41897</v>
      </c>
      <c r="K1077" s="419">
        <v>2613560</v>
      </c>
      <c r="L1077" s="189" t="s">
        <v>2646</v>
      </c>
      <c r="M1077" s="191" t="s">
        <v>2629</v>
      </c>
      <c r="N1077" s="191" t="s">
        <v>1314</v>
      </c>
      <c r="O1077" s="202" t="s">
        <v>23</v>
      </c>
      <c r="P1077" s="202" t="s">
        <v>24</v>
      </c>
      <c r="Q1077" s="188" t="s">
        <v>3024</v>
      </c>
      <c r="R1077" s="307">
        <v>141</v>
      </c>
    </row>
    <row r="1078" spans="1:18" ht="90" x14ac:dyDescent="0.2">
      <c r="A1078" s="109">
        <v>1077</v>
      </c>
      <c r="B1078" s="185" t="s">
        <v>16</v>
      </c>
      <c r="C1078" s="185">
        <v>891180084</v>
      </c>
      <c r="D1078" s="191">
        <v>2</v>
      </c>
      <c r="E1078" s="185" t="s">
        <v>2656</v>
      </c>
      <c r="F1078" s="199">
        <v>16735175</v>
      </c>
      <c r="G1078" s="186">
        <v>3</v>
      </c>
      <c r="H1078" s="187" t="s">
        <v>3025</v>
      </c>
      <c r="I1078" s="193" t="s">
        <v>3023</v>
      </c>
      <c r="J1078" s="184">
        <v>41897</v>
      </c>
      <c r="K1078" s="419">
        <v>2613560</v>
      </c>
      <c r="L1078" s="189" t="s">
        <v>2646</v>
      </c>
      <c r="M1078" s="191" t="s">
        <v>2629</v>
      </c>
      <c r="N1078" s="191" t="s">
        <v>1314</v>
      </c>
      <c r="O1078" s="202" t="s">
        <v>23</v>
      </c>
      <c r="P1078" s="202" t="s">
        <v>24</v>
      </c>
      <c r="Q1078" s="188" t="s">
        <v>3026</v>
      </c>
      <c r="R1078" s="307">
        <v>142</v>
      </c>
    </row>
    <row r="1079" spans="1:18" ht="90" x14ac:dyDescent="0.2">
      <c r="A1079" s="109">
        <v>1078</v>
      </c>
      <c r="B1079" s="185" t="s">
        <v>16</v>
      </c>
      <c r="C1079" s="185">
        <v>891180084</v>
      </c>
      <c r="D1079" s="191">
        <v>2</v>
      </c>
      <c r="E1079" s="194" t="s">
        <v>3027</v>
      </c>
      <c r="F1079" s="191">
        <v>52584641</v>
      </c>
      <c r="G1079" s="186">
        <v>6</v>
      </c>
      <c r="H1079" s="187" t="s">
        <v>3028</v>
      </c>
      <c r="I1079" s="193" t="s">
        <v>3023</v>
      </c>
      <c r="J1079" s="184">
        <v>41897</v>
      </c>
      <c r="K1079" s="419">
        <v>5227120</v>
      </c>
      <c r="L1079" s="189" t="s">
        <v>2646</v>
      </c>
      <c r="M1079" s="191" t="s">
        <v>2629</v>
      </c>
      <c r="N1079" s="191" t="s">
        <v>1314</v>
      </c>
      <c r="O1079" s="202" t="s">
        <v>23</v>
      </c>
      <c r="P1079" s="202" t="s">
        <v>24</v>
      </c>
      <c r="Q1079" s="188" t="s">
        <v>3029</v>
      </c>
      <c r="R1079" s="307">
        <v>143</v>
      </c>
    </row>
    <row r="1080" spans="1:18" ht="90" x14ac:dyDescent="0.2">
      <c r="A1080" s="109">
        <v>1079</v>
      </c>
      <c r="B1080" s="185" t="s">
        <v>16</v>
      </c>
      <c r="C1080" s="185">
        <v>891180084</v>
      </c>
      <c r="D1080" s="191">
        <v>2</v>
      </c>
      <c r="E1080" s="185" t="s">
        <v>3030</v>
      </c>
      <c r="F1080" s="191">
        <v>31887639</v>
      </c>
      <c r="G1080" s="186">
        <v>5</v>
      </c>
      <c r="H1080" s="187" t="s">
        <v>3031</v>
      </c>
      <c r="I1080" s="193" t="s">
        <v>3023</v>
      </c>
      <c r="J1080" s="184">
        <v>41897</v>
      </c>
      <c r="K1080" s="419">
        <v>2613560</v>
      </c>
      <c r="L1080" s="189" t="s">
        <v>2646</v>
      </c>
      <c r="M1080" s="191" t="s">
        <v>2629</v>
      </c>
      <c r="N1080" s="191" t="s">
        <v>1314</v>
      </c>
      <c r="O1080" s="202" t="s">
        <v>23</v>
      </c>
      <c r="P1080" s="202" t="s">
        <v>24</v>
      </c>
      <c r="Q1080" s="188" t="s">
        <v>3032</v>
      </c>
      <c r="R1080" s="307">
        <v>144</v>
      </c>
    </row>
    <row r="1081" spans="1:18" ht="90" x14ac:dyDescent="0.2">
      <c r="A1081" s="109">
        <v>1080</v>
      </c>
      <c r="B1081" s="185" t="s">
        <v>16</v>
      </c>
      <c r="C1081" s="185">
        <v>891180084</v>
      </c>
      <c r="D1081" s="191">
        <v>2</v>
      </c>
      <c r="E1081" s="194" t="s">
        <v>3033</v>
      </c>
      <c r="F1081" s="191">
        <v>12966347</v>
      </c>
      <c r="G1081" s="192">
        <v>1</v>
      </c>
      <c r="H1081" s="187" t="s">
        <v>3034</v>
      </c>
      <c r="I1081" s="193" t="s">
        <v>3023</v>
      </c>
      <c r="J1081" s="184">
        <v>41897</v>
      </c>
      <c r="K1081" s="419">
        <v>4573730</v>
      </c>
      <c r="L1081" s="189" t="s">
        <v>2646</v>
      </c>
      <c r="M1081" s="191" t="s">
        <v>2629</v>
      </c>
      <c r="N1081" s="191" t="s">
        <v>1314</v>
      </c>
      <c r="O1081" s="202" t="s">
        <v>23</v>
      </c>
      <c r="P1081" s="202" t="s">
        <v>24</v>
      </c>
      <c r="Q1081" s="188" t="s">
        <v>3035</v>
      </c>
      <c r="R1081" s="307">
        <v>145</v>
      </c>
    </row>
    <row r="1082" spans="1:18" ht="90" x14ac:dyDescent="0.2">
      <c r="A1082" s="109">
        <v>1081</v>
      </c>
      <c r="B1082" s="185" t="s">
        <v>16</v>
      </c>
      <c r="C1082" s="185">
        <v>891180084</v>
      </c>
      <c r="D1082" s="191">
        <v>2</v>
      </c>
      <c r="E1082" s="194" t="s">
        <v>3033</v>
      </c>
      <c r="F1082" s="191">
        <v>12966347</v>
      </c>
      <c r="G1082" s="186">
        <v>1</v>
      </c>
      <c r="H1082" s="195" t="s">
        <v>3036</v>
      </c>
      <c r="I1082" s="193" t="s">
        <v>3037</v>
      </c>
      <c r="J1082" s="184">
        <v>41897</v>
      </c>
      <c r="K1082" s="418">
        <v>2585000</v>
      </c>
      <c r="L1082" s="189" t="s">
        <v>2646</v>
      </c>
      <c r="M1082" s="191" t="s">
        <v>2629</v>
      </c>
      <c r="N1082" s="191" t="s">
        <v>1314</v>
      </c>
      <c r="O1082" s="202" t="s">
        <v>23</v>
      </c>
      <c r="P1082" s="202" t="s">
        <v>24</v>
      </c>
      <c r="Q1082" s="188" t="s">
        <v>3038</v>
      </c>
      <c r="R1082" s="307">
        <v>146</v>
      </c>
    </row>
    <row r="1083" spans="1:18" ht="90" x14ac:dyDescent="0.2">
      <c r="A1083" s="109">
        <v>1082</v>
      </c>
      <c r="B1083" s="185" t="s">
        <v>16</v>
      </c>
      <c r="C1083" s="185">
        <v>891180084</v>
      </c>
      <c r="D1083" s="191">
        <v>2</v>
      </c>
      <c r="E1083" s="185" t="s">
        <v>3030</v>
      </c>
      <c r="F1083" s="199">
        <v>31887639</v>
      </c>
      <c r="G1083" s="186">
        <v>5</v>
      </c>
      <c r="H1083" s="187" t="s">
        <v>3039</v>
      </c>
      <c r="I1083" s="193" t="s">
        <v>3040</v>
      </c>
      <c r="J1083" s="184">
        <v>41897</v>
      </c>
      <c r="K1083" s="419">
        <v>775500</v>
      </c>
      <c r="L1083" s="189" t="s">
        <v>2646</v>
      </c>
      <c r="M1083" s="191" t="s">
        <v>2629</v>
      </c>
      <c r="N1083" s="191" t="s">
        <v>1314</v>
      </c>
      <c r="O1083" s="202" t="s">
        <v>23</v>
      </c>
      <c r="P1083" s="202" t="s">
        <v>24</v>
      </c>
      <c r="Q1083" s="188" t="s">
        <v>3041</v>
      </c>
      <c r="R1083" s="307">
        <v>147</v>
      </c>
    </row>
    <row r="1084" spans="1:18" ht="90" x14ac:dyDescent="0.2">
      <c r="A1084" s="109">
        <v>1083</v>
      </c>
      <c r="B1084" s="185" t="s">
        <v>16</v>
      </c>
      <c r="C1084" s="185">
        <v>891180084</v>
      </c>
      <c r="D1084" s="191">
        <v>2</v>
      </c>
      <c r="E1084" s="185" t="s">
        <v>1665</v>
      </c>
      <c r="F1084" s="191">
        <v>900227611</v>
      </c>
      <c r="G1084" s="192">
        <v>0</v>
      </c>
      <c r="H1084" s="187" t="s">
        <v>3042</v>
      </c>
      <c r="I1084" s="196" t="s">
        <v>3043</v>
      </c>
      <c r="J1084" s="184">
        <v>41885</v>
      </c>
      <c r="K1084" s="419">
        <v>290000</v>
      </c>
      <c r="L1084" s="189" t="s">
        <v>1118</v>
      </c>
      <c r="M1084" s="191" t="s">
        <v>2629</v>
      </c>
      <c r="N1084" s="191" t="s">
        <v>1314</v>
      </c>
      <c r="O1084" s="202" t="s">
        <v>23</v>
      </c>
      <c r="P1084" s="202" t="s">
        <v>24</v>
      </c>
      <c r="Q1084" s="188" t="s">
        <v>3044</v>
      </c>
      <c r="R1084" s="307">
        <v>148</v>
      </c>
    </row>
    <row r="1085" spans="1:18" ht="90" x14ac:dyDescent="0.2">
      <c r="A1085" s="109">
        <v>1084</v>
      </c>
      <c r="B1085" s="185" t="s">
        <v>16</v>
      </c>
      <c r="C1085" s="185">
        <v>891180084</v>
      </c>
      <c r="D1085" s="191">
        <v>2</v>
      </c>
      <c r="E1085" s="181" t="s">
        <v>3045</v>
      </c>
      <c r="F1085" s="191">
        <v>33750169</v>
      </c>
      <c r="G1085" s="192">
        <v>3</v>
      </c>
      <c r="H1085" s="195" t="s">
        <v>3046</v>
      </c>
      <c r="I1085" s="188" t="s">
        <v>3047</v>
      </c>
      <c r="J1085" s="184">
        <v>41897</v>
      </c>
      <c r="K1085" s="418">
        <v>3443310</v>
      </c>
      <c r="L1085" s="189" t="s">
        <v>2646</v>
      </c>
      <c r="M1085" s="191" t="s">
        <v>2629</v>
      </c>
      <c r="N1085" s="191" t="s">
        <v>1314</v>
      </c>
      <c r="O1085" s="202" t="s">
        <v>23</v>
      </c>
      <c r="P1085" s="202" t="s">
        <v>24</v>
      </c>
      <c r="Q1085" s="188" t="s">
        <v>3048</v>
      </c>
      <c r="R1085" s="307">
        <v>149</v>
      </c>
    </row>
    <row r="1086" spans="1:18" ht="90" x14ac:dyDescent="0.2">
      <c r="A1086" s="109">
        <v>1085</v>
      </c>
      <c r="B1086" s="185" t="s">
        <v>16</v>
      </c>
      <c r="C1086" s="185">
        <v>891180084</v>
      </c>
      <c r="D1086" s="191">
        <v>2</v>
      </c>
      <c r="E1086" s="185" t="s">
        <v>2752</v>
      </c>
      <c r="F1086" s="191">
        <v>7715157</v>
      </c>
      <c r="G1086" s="186">
        <v>2</v>
      </c>
      <c r="H1086" s="187" t="s">
        <v>3049</v>
      </c>
      <c r="I1086" s="188" t="s">
        <v>3050</v>
      </c>
      <c r="J1086" s="184">
        <v>41897</v>
      </c>
      <c r="K1086" s="419">
        <v>3814128</v>
      </c>
      <c r="L1086" s="189" t="s">
        <v>2646</v>
      </c>
      <c r="M1086" s="191" t="s">
        <v>2629</v>
      </c>
      <c r="N1086" s="191" t="s">
        <v>1314</v>
      </c>
      <c r="O1086" s="202" t="s">
        <v>23</v>
      </c>
      <c r="P1086" s="202" t="s">
        <v>24</v>
      </c>
      <c r="Q1086" s="188" t="s">
        <v>3051</v>
      </c>
      <c r="R1086" s="307">
        <v>150</v>
      </c>
    </row>
    <row r="1087" spans="1:18" ht="90" x14ac:dyDescent="0.2">
      <c r="A1087" s="109">
        <v>1086</v>
      </c>
      <c r="B1087" s="185" t="s">
        <v>16</v>
      </c>
      <c r="C1087" s="185">
        <v>891180084</v>
      </c>
      <c r="D1087" s="191">
        <v>2</v>
      </c>
      <c r="E1087" s="177" t="s">
        <v>2747</v>
      </c>
      <c r="F1087" s="191">
        <v>1075221928</v>
      </c>
      <c r="G1087" s="192">
        <v>1</v>
      </c>
      <c r="H1087" s="197" t="s">
        <v>3052</v>
      </c>
      <c r="I1087" s="188" t="s">
        <v>3050</v>
      </c>
      <c r="J1087" s="184">
        <v>41897</v>
      </c>
      <c r="K1087" s="419">
        <v>3840615</v>
      </c>
      <c r="L1087" s="189" t="s">
        <v>2646</v>
      </c>
      <c r="M1087" s="191" t="s">
        <v>2629</v>
      </c>
      <c r="N1087" s="191" t="s">
        <v>1314</v>
      </c>
      <c r="O1087" s="202" t="s">
        <v>23</v>
      </c>
      <c r="P1087" s="202" t="s">
        <v>24</v>
      </c>
      <c r="Q1087" s="188" t="s">
        <v>3053</v>
      </c>
      <c r="R1087" s="307">
        <v>151</v>
      </c>
    </row>
    <row r="1088" spans="1:18" ht="90" x14ac:dyDescent="0.2">
      <c r="A1088" s="109">
        <v>1087</v>
      </c>
      <c r="B1088" s="185" t="s">
        <v>16</v>
      </c>
      <c r="C1088" s="185">
        <v>891180084</v>
      </c>
      <c r="D1088" s="191">
        <v>2</v>
      </c>
      <c r="E1088" s="185" t="s">
        <v>3054</v>
      </c>
      <c r="F1088" s="191">
        <v>55180177</v>
      </c>
      <c r="G1088" s="192">
        <v>6</v>
      </c>
      <c r="H1088" s="187" t="s">
        <v>3055</v>
      </c>
      <c r="I1088" s="198" t="s">
        <v>3056</v>
      </c>
      <c r="J1088" s="184">
        <v>41890</v>
      </c>
      <c r="K1088" s="419">
        <v>2615200</v>
      </c>
      <c r="L1088" s="189" t="s">
        <v>2628</v>
      </c>
      <c r="M1088" s="191" t="s">
        <v>2629</v>
      </c>
      <c r="N1088" s="191" t="s">
        <v>1314</v>
      </c>
      <c r="O1088" s="202" t="s">
        <v>23</v>
      </c>
      <c r="P1088" s="202" t="s">
        <v>24</v>
      </c>
      <c r="Q1088" s="188" t="s">
        <v>3057</v>
      </c>
      <c r="R1088" s="307">
        <v>152</v>
      </c>
    </row>
    <row r="1089" spans="1:18" ht="90" x14ac:dyDescent="0.2">
      <c r="A1089" s="109">
        <v>1088</v>
      </c>
      <c r="B1089" s="185" t="s">
        <v>16</v>
      </c>
      <c r="C1089" s="185">
        <v>891180084</v>
      </c>
      <c r="D1089" s="191">
        <v>2</v>
      </c>
      <c r="E1089" s="185" t="s">
        <v>911</v>
      </c>
      <c r="F1089" s="191">
        <v>7703086</v>
      </c>
      <c r="G1089" s="186">
        <v>6</v>
      </c>
      <c r="H1089" s="197" t="s">
        <v>3058</v>
      </c>
      <c r="I1089" s="172" t="s">
        <v>3059</v>
      </c>
      <c r="J1089" s="184">
        <v>41892</v>
      </c>
      <c r="K1089" s="417">
        <v>1500000</v>
      </c>
      <c r="L1089" s="189" t="s">
        <v>1118</v>
      </c>
      <c r="M1089" s="191" t="s">
        <v>2629</v>
      </c>
      <c r="N1089" s="191" t="s">
        <v>1314</v>
      </c>
      <c r="O1089" s="202" t="s">
        <v>23</v>
      </c>
      <c r="P1089" s="202" t="s">
        <v>24</v>
      </c>
      <c r="Q1089" s="188" t="s">
        <v>3060</v>
      </c>
      <c r="R1089" s="307">
        <v>153</v>
      </c>
    </row>
    <row r="1090" spans="1:18" ht="90" x14ac:dyDescent="0.2">
      <c r="A1090" s="109">
        <v>1089</v>
      </c>
      <c r="B1090" s="185" t="s">
        <v>16</v>
      </c>
      <c r="C1090" s="185">
        <v>891180084</v>
      </c>
      <c r="D1090" s="191">
        <v>2</v>
      </c>
      <c r="E1090" s="185" t="s">
        <v>3061</v>
      </c>
      <c r="F1090" s="199">
        <v>7708222</v>
      </c>
      <c r="G1090" s="192">
        <v>4</v>
      </c>
      <c r="H1090" s="197" t="s">
        <v>3062</v>
      </c>
      <c r="I1090" s="188" t="s">
        <v>3063</v>
      </c>
      <c r="J1090" s="184">
        <v>41894</v>
      </c>
      <c r="K1090" s="419">
        <v>650240</v>
      </c>
      <c r="L1090" s="189" t="s">
        <v>2646</v>
      </c>
      <c r="M1090" s="191" t="s">
        <v>2629</v>
      </c>
      <c r="N1090" s="191" t="s">
        <v>1314</v>
      </c>
      <c r="O1090" s="202" t="s">
        <v>23</v>
      </c>
      <c r="P1090" s="202" t="s">
        <v>24</v>
      </c>
      <c r="Q1090" s="188" t="s">
        <v>3064</v>
      </c>
      <c r="R1090" s="307">
        <v>154</v>
      </c>
    </row>
    <row r="1091" spans="1:18" ht="90" x14ac:dyDescent="0.2">
      <c r="A1091" s="109">
        <v>1090</v>
      </c>
      <c r="B1091" s="185" t="s">
        <v>16</v>
      </c>
      <c r="C1091" s="185">
        <v>891180084</v>
      </c>
      <c r="D1091" s="191">
        <v>2</v>
      </c>
      <c r="E1091" s="185" t="s">
        <v>2810</v>
      </c>
      <c r="F1091" s="191">
        <v>17179978</v>
      </c>
      <c r="G1091" s="186">
        <v>9</v>
      </c>
      <c r="H1091" s="197" t="s">
        <v>3065</v>
      </c>
      <c r="I1091" s="188" t="s">
        <v>3066</v>
      </c>
      <c r="J1091" s="184">
        <v>41894</v>
      </c>
      <c r="K1091" s="419">
        <v>1459000</v>
      </c>
      <c r="L1091" s="189" t="s">
        <v>2906</v>
      </c>
      <c r="M1091" s="191" t="s">
        <v>2629</v>
      </c>
      <c r="N1091" s="191" t="s">
        <v>1314</v>
      </c>
      <c r="O1091" s="202" t="s">
        <v>23</v>
      </c>
      <c r="P1091" s="202" t="s">
        <v>24</v>
      </c>
      <c r="Q1091" s="188" t="s">
        <v>3067</v>
      </c>
      <c r="R1091" s="307">
        <v>155</v>
      </c>
    </row>
    <row r="1092" spans="1:18" ht="90" x14ac:dyDescent="0.2">
      <c r="A1092" s="109">
        <v>1091</v>
      </c>
      <c r="B1092" s="185" t="s">
        <v>16</v>
      </c>
      <c r="C1092" s="185">
        <v>891180084</v>
      </c>
      <c r="D1092" s="191">
        <v>2</v>
      </c>
      <c r="E1092" s="185" t="s">
        <v>3068</v>
      </c>
      <c r="F1092" s="191">
        <v>891101711</v>
      </c>
      <c r="G1092" s="186">
        <v>5</v>
      </c>
      <c r="H1092" s="197" t="s">
        <v>3069</v>
      </c>
      <c r="I1092" s="188" t="s">
        <v>3070</v>
      </c>
      <c r="J1092" s="184">
        <v>41897</v>
      </c>
      <c r="K1092" s="419">
        <v>3000000</v>
      </c>
      <c r="L1092" s="189" t="s">
        <v>1118</v>
      </c>
      <c r="M1092" s="191" t="s">
        <v>2629</v>
      </c>
      <c r="N1092" s="191" t="s">
        <v>1314</v>
      </c>
      <c r="O1092" s="202" t="s">
        <v>23</v>
      </c>
      <c r="P1092" s="202" t="s">
        <v>24</v>
      </c>
      <c r="Q1092" s="188" t="s">
        <v>3071</v>
      </c>
      <c r="R1092" s="307">
        <v>156</v>
      </c>
    </row>
    <row r="1093" spans="1:18" ht="90" x14ac:dyDescent="0.2">
      <c r="A1093" s="109">
        <v>1092</v>
      </c>
      <c r="B1093" s="185" t="s">
        <v>16</v>
      </c>
      <c r="C1093" s="185">
        <v>891180084</v>
      </c>
      <c r="D1093" s="191">
        <v>2</v>
      </c>
      <c r="E1093" s="185" t="s">
        <v>3072</v>
      </c>
      <c r="F1093" s="191">
        <v>7701729</v>
      </c>
      <c r="G1093" s="186">
        <v>4</v>
      </c>
      <c r="H1093" s="197" t="s">
        <v>3073</v>
      </c>
      <c r="I1093" s="188" t="s">
        <v>3074</v>
      </c>
      <c r="J1093" s="184">
        <v>41900</v>
      </c>
      <c r="K1093" s="419">
        <v>2085765</v>
      </c>
      <c r="L1093" s="189" t="s">
        <v>2646</v>
      </c>
      <c r="M1093" s="191" t="s">
        <v>2629</v>
      </c>
      <c r="N1093" s="191" t="s">
        <v>1314</v>
      </c>
      <c r="O1093" s="202" t="s">
        <v>23</v>
      </c>
      <c r="P1093" s="202" t="s">
        <v>24</v>
      </c>
      <c r="Q1093" s="188" t="s">
        <v>3075</v>
      </c>
      <c r="R1093" s="307">
        <v>157</v>
      </c>
    </row>
    <row r="1094" spans="1:18" ht="90" x14ac:dyDescent="0.2">
      <c r="A1094" s="109">
        <v>1093</v>
      </c>
      <c r="B1094" s="185" t="s">
        <v>16</v>
      </c>
      <c r="C1094" s="185">
        <v>891180084</v>
      </c>
      <c r="D1094" s="191">
        <v>2</v>
      </c>
      <c r="E1094" s="185" t="s">
        <v>3076</v>
      </c>
      <c r="F1094" s="191">
        <v>35508993</v>
      </c>
      <c r="G1094" s="192">
        <v>8</v>
      </c>
      <c r="H1094" s="197" t="s">
        <v>3077</v>
      </c>
      <c r="I1094" s="188" t="s">
        <v>3074</v>
      </c>
      <c r="J1094" s="184">
        <v>41894</v>
      </c>
      <c r="K1094" s="419">
        <v>2085765</v>
      </c>
      <c r="L1094" s="189" t="s">
        <v>2646</v>
      </c>
      <c r="M1094" s="191" t="s">
        <v>2629</v>
      </c>
      <c r="N1094" s="191" t="s">
        <v>1314</v>
      </c>
      <c r="O1094" s="202" t="s">
        <v>23</v>
      </c>
      <c r="P1094" s="202" t="s">
        <v>24</v>
      </c>
      <c r="Q1094" s="188" t="s">
        <v>3078</v>
      </c>
      <c r="R1094" s="307">
        <v>158</v>
      </c>
    </row>
    <row r="1095" spans="1:18" ht="90" x14ac:dyDescent="0.2">
      <c r="A1095" s="109">
        <v>1094</v>
      </c>
      <c r="B1095" s="185" t="s">
        <v>16</v>
      </c>
      <c r="C1095" s="185">
        <v>891180084</v>
      </c>
      <c r="D1095" s="191">
        <v>2</v>
      </c>
      <c r="E1095" s="185" t="s">
        <v>3079</v>
      </c>
      <c r="F1095" s="199">
        <v>900277485</v>
      </c>
      <c r="G1095" s="192">
        <v>2</v>
      </c>
      <c r="H1095" s="197" t="s">
        <v>3080</v>
      </c>
      <c r="I1095" s="188" t="s">
        <v>3081</v>
      </c>
      <c r="J1095" s="184">
        <v>41898</v>
      </c>
      <c r="K1095" s="419">
        <v>1965000</v>
      </c>
      <c r="L1095" s="189" t="s">
        <v>2906</v>
      </c>
      <c r="M1095" s="191" t="s">
        <v>2629</v>
      </c>
      <c r="N1095" s="191" t="s">
        <v>1314</v>
      </c>
      <c r="O1095" s="202" t="s">
        <v>23</v>
      </c>
      <c r="P1095" s="202" t="s">
        <v>24</v>
      </c>
      <c r="Q1095" s="188" t="s">
        <v>3082</v>
      </c>
      <c r="R1095" s="307">
        <v>159</v>
      </c>
    </row>
    <row r="1096" spans="1:18" ht="90" x14ac:dyDescent="0.2">
      <c r="A1096" s="109">
        <v>1095</v>
      </c>
      <c r="B1096" s="185" t="s">
        <v>16</v>
      </c>
      <c r="C1096" s="185">
        <v>891180084</v>
      </c>
      <c r="D1096" s="191">
        <v>2</v>
      </c>
      <c r="E1096" s="185" t="s">
        <v>3079</v>
      </c>
      <c r="F1096" s="199">
        <v>900277485</v>
      </c>
      <c r="G1096" s="192">
        <v>2</v>
      </c>
      <c r="H1096" s="197" t="s">
        <v>3083</v>
      </c>
      <c r="I1096" s="188" t="s">
        <v>3084</v>
      </c>
      <c r="J1096" s="184">
        <v>41898</v>
      </c>
      <c r="K1096" s="419">
        <v>1099680</v>
      </c>
      <c r="L1096" s="189" t="s">
        <v>2906</v>
      </c>
      <c r="M1096" s="191" t="s">
        <v>2629</v>
      </c>
      <c r="N1096" s="191" t="s">
        <v>1314</v>
      </c>
      <c r="O1096" s="202" t="s">
        <v>23</v>
      </c>
      <c r="P1096" s="202" t="s">
        <v>24</v>
      </c>
      <c r="Q1096" s="188" t="s">
        <v>3085</v>
      </c>
      <c r="R1096" s="307">
        <v>160</v>
      </c>
    </row>
    <row r="1097" spans="1:18" ht="67.5" x14ac:dyDescent="0.2">
      <c r="A1097" s="109">
        <v>1096</v>
      </c>
      <c r="B1097" s="185" t="s">
        <v>16</v>
      </c>
      <c r="C1097" s="185">
        <v>891180084</v>
      </c>
      <c r="D1097" s="191">
        <v>2</v>
      </c>
      <c r="E1097" s="185" t="s">
        <v>3086</v>
      </c>
      <c r="F1097" s="200">
        <v>26606579</v>
      </c>
      <c r="G1097" s="186">
        <v>9</v>
      </c>
      <c r="H1097" s="197" t="s">
        <v>3087</v>
      </c>
      <c r="I1097" s="201" t="s">
        <v>3088</v>
      </c>
      <c r="J1097" s="184">
        <v>41900</v>
      </c>
      <c r="K1097" s="421">
        <v>2500000</v>
      </c>
      <c r="L1097" s="189" t="s">
        <v>1118</v>
      </c>
      <c r="M1097" s="191" t="s">
        <v>2629</v>
      </c>
      <c r="N1097" s="191" t="s">
        <v>1314</v>
      </c>
      <c r="O1097" s="202" t="s">
        <v>23</v>
      </c>
      <c r="P1097" s="202" t="s">
        <v>24</v>
      </c>
      <c r="Q1097" s="188" t="s">
        <v>3089</v>
      </c>
      <c r="R1097" s="307">
        <v>161</v>
      </c>
    </row>
    <row r="1098" spans="1:18" ht="90" x14ac:dyDescent="0.2">
      <c r="A1098" s="109">
        <v>1097</v>
      </c>
      <c r="B1098" s="185" t="s">
        <v>16</v>
      </c>
      <c r="C1098" s="185">
        <v>891180084</v>
      </c>
      <c r="D1098" s="191">
        <v>2</v>
      </c>
      <c r="E1098" s="185" t="s">
        <v>2939</v>
      </c>
      <c r="F1098" s="191">
        <v>36307525</v>
      </c>
      <c r="G1098" s="192">
        <v>5</v>
      </c>
      <c r="H1098" s="197" t="s">
        <v>3090</v>
      </c>
      <c r="I1098" s="188" t="s">
        <v>3091</v>
      </c>
      <c r="J1098" s="184">
        <v>41893</v>
      </c>
      <c r="K1098" s="419">
        <v>3730000</v>
      </c>
      <c r="L1098" s="189" t="s">
        <v>2906</v>
      </c>
      <c r="M1098" s="191" t="s">
        <v>2629</v>
      </c>
      <c r="N1098" s="191" t="s">
        <v>1314</v>
      </c>
      <c r="O1098" s="202" t="s">
        <v>23</v>
      </c>
      <c r="P1098" s="202" t="s">
        <v>24</v>
      </c>
      <c r="Q1098" s="188" t="s">
        <v>3092</v>
      </c>
      <c r="R1098" s="307">
        <v>162</v>
      </c>
    </row>
    <row r="1099" spans="1:18" ht="90" x14ac:dyDescent="0.2">
      <c r="A1099" s="109">
        <v>1098</v>
      </c>
      <c r="B1099" s="185" t="s">
        <v>16</v>
      </c>
      <c r="C1099" s="185">
        <v>891180084</v>
      </c>
      <c r="D1099" s="191">
        <v>2</v>
      </c>
      <c r="E1099" s="185" t="s">
        <v>1695</v>
      </c>
      <c r="F1099" s="191">
        <v>800220327</v>
      </c>
      <c r="G1099" s="192">
        <v>9</v>
      </c>
      <c r="H1099" s="197" t="s">
        <v>3093</v>
      </c>
      <c r="I1099" s="188" t="s">
        <v>3094</v>
      </c>
      <c r="J1099" s="184">
        <v>41900</v>
      </c>
      <c r="K1099" s="419">
        <v>1708100</v>
      </c>
      <c r="L1099" s="189" t="s">
        <v>1118</v>
      </c>
      <c r="M1099" s="191" t="s">
        <v>2629</v>
      </c>
      <c r="N1099" s="191" t="s">
        <v>1314</v>
      </c>
      <c r="O1099" s="202" t="s">
        <v>23</v>
      </c>
      <c r="P1099" s="202" t="s">
        <v>24</v>
      </c>
      <c r="Q1099" s="188" t="s">
        <v>3095</v>
      </c>
      <c r="R1099" s="307">
        <v>163</v>
      </c>
    </row>
    <row r="1100" spans="1:18" ht="90" x14ac:dyDescent="0.2">
      <c r="A1100" s="109">
        <v>1099</v>
      </c>
      <c r="B1100" s="185" t="s">
        <v>16</v>
      </c>
      <c r="C1100" s="185">
        <v>891180084</v>
      </c>
      <c r="D1100" s="191">
        <v>2</v>
      </c>
      <c r="E1100" s="185" t="s">
        <v>3096</v>
      </c>
      <c r="F1100" s="191">
        <v>7730662</v>
      </c>
      <c r="G1100" s="186">
        <v>3</v>
      </c>
      <c r="H1100" s="197" t="s">
        <v>3097</v>
      </c>
      <c r="I1100" s="188" t="s">
        <v>3074</v>
      </c>
      <c r="J1100" s="184">
        <v>41901</v>
      </c>
      <c r="K1100" s="419">
        <v>2085765</v>
      </c>
      <c r="L1100" s="189" t="s">
        <v>2646</v>
      </c>
      <c r="M1100" s="191" t="s">
        <v>2629</v>
      </c>
      <c r="N1100" s="191" t="s">
        <v>1314</v>
      </c>
      <c r="O1100" s="202" t="s">
        <v>23</v>
      </c>
      <c r="P1100" s="202" t="s">
        <v>24</v>
      </c>
      <c r="Q1100" s="188" t="s">
        <v>3098</v>
      </c>
      <c r="R1100" s="307">
        <v>164</v>
      </c>
    </row>
    <row r="1101" spans="1:18" ht="90" x14ac:dyDescent="0.2">
      <c r="A1101" s="109">
        <v>1100</v>
      </c>
      <c r="B1101" s="185" t="s">
        <v>16</v>
      </c>
      <c r="C1101" s="185">
        <v>891180084</v>
      </c>
      <c r="D1101" s="191">
        <v>2</v>
      </c>
      <c r="E1101" s="185" t="s">
        <v>3099</v>
      </c>
      <c r="F1101" s="191">
        <v>93370080</v>
      </c>
      <c r="G1101" s="186">
        <v>4</v>
      </c>
      <c r="H1101" s="197" t="s">
        <v>3100</v>
      </c>
      <c r="I1101" s="188" t="s">
        <v>3101</v>
      </c>
      <c r="J1101" s="184">
        <v>41894</v>
      </c>
      <c r="K1101" s="419">
        <v>661200</v>
      </c>
      <c r="L1101" s="189" t="s">
        <v>2906</v>
      </c>
      <c r="M1101" s="191" t="s">
        <v>2629</v>
      </c>
      <c r="N1101" s="191" t="s">
        <v>1314</v>
      </c>
      <c r="O1101" s="202" t="s">
        <v>23</v>
      </c>
      <c r="P1101" s="202" t="s">
        <v>24</v>
      </c>
      <c r="Q1101" s="188" t="s">
        <v>3102</v>
      </c>
      <c r="R1101" s="307">
        <v>165</v>
      </c>
    </row>
    <row r="1102" spans="1:18" ht="90" x14ac:dyDescent="0.2">
      <c r="A1102" s="109">
        <v>1101</v>
      </c>
      <c r="B1102" s="185" t="s">
        <v>16</v>
      </c>
      <c r="C1102" s="185">
        <v>891180084</v>
      </c>
      <c r="D1102" s="191">
        <v>2</v>
      </c>
      <c r="E1102" s="185" t="s">
        <v>1695</v>
      </c>
      <c r="F1102" s="191">
        <v>800220327</v>
      </c>
      <c r="G1102" s="186">
        <v>9</v>
      </c>
      <c r="H1102" s="197" t="s">
        <v>3103</v>
      </c>
      <c r="I1102" s="188" t="s">
        <v>3104</v>
      </c>
      <c r="J1102" s="184">
        <v>41904</v>
      </c>
      <c r="K1102" s="419">
        <v>1881000</v>
      </c>
      <c r="L1102" s="189" t="s">
        <v>1118</v>
      </c>
      <c r="M1102" s="191" t="s">
        <v>2629</v>
      </c>
      <c r="N1102" s="191" t="s">
        <v>1314</v>
      </c>
      <c r="O1102" s="202" t="s">
        <v>23</v>
      </c>
      <c r="P1102" s="202" t="s">
        <v>24</v>
      </c>
      <c r="Q1102" s="188" t="s">
        <v>3105</v>
      </c>
      <c r="R1102" s="307">
        <v>166</v>
      </c>
    </row>
    <row r="1103" spans="1:18" ht="90" x14ac:dyDescent="0.2">
      <c r="A1103" s="109">
        <v>1102</v>
      </c>
      <c r="B1103" s="185" t="s">
        <v>16</v>
      </c>
      <c r="C1103" s="185">
        <v>891180084</v>
      </c>
      <c r="D1103" s="191">
        <v>2</v>
      </c>
      <c r="E1103" s="185" t="s">
        <v>3106</v>
      </c>
      <c r="F1103" s="191">
        <v>16695123</v>
      </c>
      <c r="G1103" s="186">
        <v>8</v>
      </c>
      <c r="H1103" s="197" t="s">
        <v>3107</v>
      </c>
      <c r="I1103" s="172" t="s">
        <v>3108</v>
      </c>
      <c r="J1103" s="184">
        <v>41904</v>
      </c>
      <c r="K1103" s="419">
        <v>1050000</v>
      </c>
      <c r="L1103" s="189" t="s">
        <v>2906</v>
      </c>
      <c r="M1103" s="191" t="s">
        <v>2629</v>
      </c>
      <c r="N1103" s="191" t="s">
        <v>1314</v>
      </c>
      <c r="O1103" s="202" t="s">
        <v>23</v>
      </c>
      <c r="P1103" s="202" t="s">
        <v>24</v>
      </c>
      <c r="Q1103" s="188" t="s">
        <v>3109</v>
      </c>
      <c r="R1103" s="307">
        <v>167</v>
      </c>
    </row>
    <row r="1104" spans="1:18" ht="90" x14ac:dyDescent="0.2">
      <c r="A1104" s="109">
        <v>1103</v>
      </c>
      <c r="B1104" s="185" t="s">
        <v>16</v>
      </c>
      <c r="C1104" s="185">
        <v>891180084</v>
      </c>
      <c r="D1104" s="191">
        <v>2</v>
      </c>
      <c r="E1104" s="185" t="s">
        <v>3110</v>
      </c>
      <c r="F1104" s="191">
        <v>900499449</v>
      </c>
      <c r="G1104" s="186">
        <v>1</v>
      </c>
      <c r="H1104" s="197" t="s">
        <v>3111</v>
      </c>
      <c r="I1104" s="188" t="s">
        <v>3112</v>
      </c>
      <c r="J1104" s="184">
        <v>41900</v>
      </c>
      <c r="K1104" s="419">
        <v>2485000</v>
      </c>
      <c r="L1104" s="189" t="s">
        <v>1118</v>
      </c>
      <c r="M1104" s="191" t="s">
        <v>2629</v>
      </c>
      <c r="N1104" s="191" t="s">
        <v>1314</v>
      </c>
      <c r="O1104" s="202" t="s">
        <v>23</v>
      </c>
      <c r="P1104" s="202" t="s">
        <v>24</v>
      </c>
      <c r="Q1104" s="188" t="s">
        <v>3109</v>
      </c>
      <c r="R1104" s="307">
        <v>168</v>
      </c>
    </row>
    <row r="1105" spans="1:18" ht="90" x14ac:dyDescent="0.2">
      <c r="A1105" s="109">
        <v>1104</v>
      </c>
      <c r="B1105" s="185" t="s">
        <v>16</v>
      </c>
      <c r="C1105" s="185">
        <v>891180084</v>
      </c>
      <c r="D1105" s="191">
        <v>2</v>
      </c>
      <c r="E1105" s="185" t="s">
        <v>3113</v>
      </c>
      <c r="F1105" s="191">
        <v>891101711</v>
      </c>
      <c r="G1105" s="186">
        <v>5</v>
      </c>
      <c r="H1105" s="197" t="s">
        <v>3114</v>
      </c>
      <c r="I1105" s="188" t="s">
        <v>3115</v>
      </c>
      <c r="J1105" s="184">
        <v>41904</v>
      </c>
      <c r="K1105" s="419">
        <v>3399999</v>
      </c>
      <c r="L1105" s="189" t="s">
        <v>1118</v>
      </c>
      <c r="M1105" s="191" t="s">
        <v>2629</v>
      </c>
      <c r="N1105" s="191" t="s">
        <v>1314</v>
      </c>
      <c r="O1105" s="202" t="s">
        <v>23</v>
      </c>
      <c r="P1105" s="202" t="s">
        <v>24</v>
      </c>
      <c r="Q1105" s="188" t="s">
        <v>3109</v>
      </c>
      <c r="R1105" s="307">
        <v>169</v>
      </c>
    </row>
    <row r="1106" spans="1:18" ht="90" x14ac:dyDescent="0.2">
      <c r="A1106" s="109">
        <v>1105</v>
      </c>
      <c r="B1106" s="185" t="s">
        <v>16</v>
      </c>
      <c r="C1106" s="185">
        <v>891180084</v>
      </c>
      <c r="D1106" s="191">
        <v>2</v>
      </c>
      <c r="E1106" s="185" t="s">
        <v>2667</v>
      </c>
      <c r="F1106" s="191">
        <v>12120649</v>
      </c>
      <c r="G1106" s="202">
        <v>8</v>
      </c>
      <c r="H1106" s="187" t="s">
        <v>3116</v>
      </c>
      <c r="I1106" s="188" t="s">
        <v>3117</v>
      </c>
      <c r="J1106" s="184">
        <v>41908</v>
      </c>
      <c r="K1106" s="203">
        <v>2000000</v>
      </c>
      <c r="L1106" s="189" t="s">
        <v>1118</v>
      </c>
      <c r="M1106" s="191" t="s">
        <v>2629</v>
      </c>
      <c r="N1106" s="191" t="s">
        <v>1314</v>
      </c>
      <c r="O1106" s="202" t="s">
        <v>23</v>
      </c>
      <c r="P1106" s="202" t="s">
        <v>24</v>
      </c>
      <c r="Q1106" s="188" t="s">
        <v>3118</v>
      </c>
      <c r="R1106" s="307">
        <v>170</v>
      </c>
    </row>
    <row r="1107" spans="1:18" ht="90" x14ac:dyDescent="0.2">
      <c r="A1107" s="109">
        <v>1106</v>
      </c>
      <c r="B1107" s="185" t="s">
        <v>16</v>
      </c>
      <c r="C1107" s="185">
        <v>891180084</v>
      </c>
      <c r="D1107" s="191">
        <v>2</v>
      </c>
      <c r="E1107" s="185" t="s">
        <v>2588</v>
      </c>
      <c r="F1107" s="191">
        <v>36183257</v>
      </c>
      <c r="G1107" s="202">
        <v>1</v>
      </c>
      <c r="H1107" s="187" t="s">
        <v>3119</v>
      </c>
      <c r="I1107" s="188" t="s">
        <v>3120</v>
      </c>
      <c r="J1107" s="184">
        <v>41908</v>
      </c>
      <c r="K1107" s="203">
        <v>2656029</v>
      </c>
      <c r="L1107" s="189" t="s">
        <v>2906</v>
      </c>
      <c r="M1107" s="191" t="s">
        <v>2629</v>
      </c>
      <c r="N1107" s="191" t="s">
        <v>1314</v>
      </c>
      <c r="O1107" s="202" t="s">
        <v>23</v>
      </c>
      <c r="P1107" s="202" t="s">
        <v>24</v>
      </c>
      <c r="Q1107" s="188" t="s">
        <v>3121</v>
      </c>
      <c r="R1107" s="307">
        <v>171</v>
      </c>
    </row>
    <row r="1108" spans="1:18" ht="90" x14ac:dyDescent="0.2">
      <c r="A1108" s="109">
        <v>1107</v>
      </c>
      <c r="B1108" s="185" t="s">
        <v>16</v>
      </c>
      <c r="C1108" s="185">
        <v>891180084</v>
      </c>
      <c r="D1108" s="191">
        <v>2</v>
      </c>
      <c r="E1108" s="185" t="s">
        <v>3122</v>
      </c>
      <c r="F1108" s="199">
        <v>800036678</v>
      </c>
      <c r="G1108" s="202">
        <v>0</v>
      </c>
      <c r="H1108" s="187" t="s">
        <v>3123</v>
      </c>
      <c r="I1108" s="188" t="s">
        <v>3124</v>
      </c>
      <c r="J1108" s="184">
        <v>41906</v>
      </c>
      <c r="K1108" s="203">
        <v>11310000</v>
      </c>
      <c r="L1108" s="189" t="s">
        <v>2906</v>
      </c>
      <c r="M1108" s="191" t="s">
        <v>2629</v>
      </c>
      <c r="N1108" s="191" t="s">
        <v>1314</v>
      </c>
      <c r="O1108" s="202" t="s">
        <v>23</v>
      </c>
      <c r="P1108" s="202" t="s">
        <v>24</v>
      </c>
      <c r="Q1108" s="188" t="s">
        <v>3125</v>
      </c>
      <c r="R1108" s="307">
        <v>172</v>
      </c>
    </row>
    <row r="1109" spans="1:18" ht="90" x14ac:dyDescent="0.2">
      <c r="A1109" s="109">
        <v>1108</v>
      </c>
      <c r="B1109" s="185" t="s">
        <v>16</v>
      </c>
      <c r="C1109" s="185">
        <v>891180084</v>
      </c>
      <c r="D1109" s="191">
        <v>2</v>
      </c>
      <c r="E1109" s="185" t="s">
        <v>2810</v>
      </c>
      <c r="F1109" s="191">
        <v>17179978</v>
      </c>
      <c r="G1109" s="202">
        <v>9</v>
      </c>
      <c r="H1109" s="187" t="s">
        <v>3126</v>
      </c>
      <c r="I1109" s="188" t="s">
        <v>3127</v>
      </c>
      <c r="J1109" s="184">
        <v>41906</v>
      </c>
      <c r="K1109" s="203">
        <v>1241000</v>
      </c>
      <c r="L1109" s="189" t="s">
        <v>2906</v>
      </c>
      <c r="M1109" s="191" t="s">
        <v>2629</v>
      </c>
      <c r="N1109" s="191" t="s">
        <v>1314</v>
      </c>
      <c r="O1109" s="202" t="s">
        <v>23</v>
      </c>
      <c r="P1109" s="202" t="s">
        <v>24</v>
      </c>
      <c r="Q1109" s="188" t="s">
        <v>3128</v>
      </c>
      <c r="R1109" s="307">
        <v>173</v>
      </c>
    </row>
    <row r="1110" spans="1:18" ht="90" x14ac:dyDescent="0.2">
      <c r="A1110" s="109">
        <v>1109</v>
      </c>
      <c r="B1110" s="185" t="s">
        <v>16</v>
      </c>
      <c r="C1110" s="185">
        <v>891180084</v>
      </c>
      <c r="D1110" s="191">
        <v>2</v>
      </c>
      <c r="E1110" s="185" t="s">
        <v>2810</v>
      </c>
      <c r="F1110" s="191">
        <v>17179978</v>
      </c>
      <c r="G1110" s="202">
        <v>9</v>
      </c>
      <c r="H1110" s="187" t="s">
        <v>3129</v>
      </c>
      <c r="I1110" s="188" t="s">
        <v>3130</v>
      </c>
      <c r="J1110" s="184">
        <v>41911</v>
      </c>
      <c r="K1110" s="203">
        <v>4953000</v>
      </c>
      <c r="L1110" s="189" t="s">
        <v>2906</v>
      </c>
      <c r="M1110" s="191" t="s">
        <v>2629</v>
      </c>
      <c r="N1110" s="191" t="s">
        <v>1314</v>
      </c>
      <c r="O1110" s="202" t="s">
        <v>23</v>
      </c>
      <c r="P1110" s="202" t="s">
        <v>24</v>
      </c>
      <c r="Q1110" s="188" t="s">
        <v>3131</v>
      </c>
      <c r="R1110" s="307">
        <v>174</v>
      </c>
    </row>
    <row r="1111" spans="1:18" ht="90" x14ac:dyDescent="0.2">
      <c r="A1111" s="109">
        <v>1110</v>
      </c>
      <c r="B1111" s="185" t="s">
        <v>16</v>
      </c>
      <c r="C1111" s="185">
        <v>891180084</v>
      </c>
      <c r="D1111" s="191">
        <v>2</v>
      </c>
      <c r="E1111" s="185" t="s">
        <v>2810</v>
      </c>
      <c r="F1111" s="191">
        <v>17179978</v>
      </c>
      <c r="G1111" s="202">
        <v>9</v>
      </c>
      <c r="H1111" s="187" t="s">
        <v>3132</v>
      </c>
      <c r="I1111" s="188" t="s">
        <v>3133</v>
      </c>
      <c r="J1111" s="184">
        <v>41908</v>
      </c>
      <c r="K1111" s="203">
        <v>1998000</v>
      </c>
      <c r="L1111" s="189" t="s">
        <v>2906</v>
      </c>
      <c r="M1111" s="191" t="s">
        <v>2629</v>
      </c>
      <c r="N1111" s="191" t="s">
        <v>1314</v>
      </c>
      <c r="O1111" s="202" t="s">
        <v>23</v>
      </c>
      <c r="P1111" s="202" t="s">
        <v>24</v>
      </c>
      <c r="Q1111" s="188" t="s">
        <v>3134</v>
      </c>
      <c r="R1111" s="307">
        <v>175</v>
      </c>
    </row>
    <row r="1112" spans="1:18" ht="90" x14ac:dyDescent="0.2">
      <c r="A1112" s="109">
        <v>1111</v>
      </c>
      <c r="B1112" s="185" t="s">
        <v>16</v>
      </c>
      <c r="C1112" s="185">
        <v>891180084</v>
      </c>
      <c r="D1112" s="191">
        <v>2</v>
      </c>
      <c r="E1112" s="185" t="s">
        <v>3135</v>
      </c>
      <c r="F1112" s="191">
        <v>12108468</v>
      </c>
      <c r="G1112" s="202">
        <v>2</v>
      </c>
      <c r="H1112" s="187" t="s">
        <v>3136</v>
      </c>
      <c r="I1112" s="188" t="s">
        <v>3137</v>
      </c>
      <c r="J1112" s="184">
        <v>41911</v>
      </c>
      <c r="K1112" s="203">
        <v>4600000</v>
      </c>
      <c r="L1112" s="189" t="s">
        <v>2906</v>
      </c>
      <c r="M1112" s="191" t="s">
        <v>2629</v>
      </c>
      <c r="N1112" s="191" t="s">
        <v>1314</v>
      </c>
      <c r="O1112" s="202" t="s">
        <v>23</v>
      </c>
      <c r="P1112" s="202" t="s">
        <v>24</v>
      </c>
      <c r="Q1112" s="188" t="s">
        <v>3138</v>
      </c>
      <c r="R1112" s="307">
        <v>176</v>
      </c>
    </row>
    <row r="1113" spans="1:18" ht="90" x14ac:dyDescent="0.2">
      <c r="A1113" s="109">
        <v>1112</v>
      </c>
      <c r="B1113" s="185" t="s">
        <v>16</v>
      </c>
      <c r="C1113" s="185">
        <v>891180084</v>
      </c>
      <c r="D1113" s="191">
        <v>2</v>
      </c>
      <c r="E1113" s="185" t="s">
        <v>156</v>
      </c>
      <c r="F1113" s="191">
        <v>93290334</v>
      </c>
      <c r="G1113" s="202">
        <v>6</v>
      </c>
      <c r="H1113" s="187" t="s">
        <v>3139</v>
      </c>
      <c r="I1113" s="188" t="s">
        <v>3140</v>
      </c>
      <c r="J1113" s="184">
        <v>41911</v>
      </c>
      <c r="K1113" s="203">
        <v>754000</v>
      </c>
      <c r="L1113" s="189" t="s">
        <v>2906</v>
      </c>
      <c r="M1113" s="191" t="s">
        <v>2629</v>
      </c>
      <c r="N1113" s="191" t="s">
        <v>1314</v>
      </c>
      <c r="O1113" s="202" t="s">
        <v>23</v>
      </c>
      <c r="P1113" s="202" t="s">
        <v>24</v>
      </c>
      <c r="Q1113" s="188" t="s">
        <v>3141</v>
      </c>
      <c r="R1113" s="307">
        <v>177</v>
      </c>
    </row>
    <row r="1114" spans="1:18" ht="90" x14ac:dyDescent="0.2">
      <c r="A1114" s="109">
        <v>1113</v>
      </c>
      <c r="B1114" s="185" t="s">
        <v>16</v>
      </c>
      <c r="C1114" s="185">
        <v>891180084</v>
      </c>
      <c r="D1114" s="191">
        <v>2</v>
      </c>
      <c r="E1114" s="185" t="s">
        <v>2667</v>
      </c>
      <c r="F1114" s="191">
        <v>12120649</v>
      </c>
      <c r="G1114" s="202">
        <v>8</v>
      </c>
      <c r="H1114" s="187" t="s">
        <v>3142</v>
      </c>
      <c r="I1114" s="204" t="s">
        <v>3143</v>
      </c>
      <c r="J1114" s="184">
        <v>41911</v>
      </c>
      <c r="K1114" s="203">
        <v>2160000</v>
      </c>
      <c r="L1114" s="189" t="s">
        <v>1118</v>
      </c>
      <c r="M1114" s="191" t="s">
        <v>2629</v>
      </c>
      <c r="N1114" s="191" t="s">
        <v>1314</v>
      </c>
      <c r="O1114" s="202" t="s">
        <v>23</v>
      </c>
      <c r="P1114" s="202" t="s">
        <v>24</v>
      </c>
      <c r="Q1114" s="188" t="s">
        <v>3144</v>
      </c>
      <c r="R1114" s="307">
        <v>178</v>
      </c>
    </row>
    <row r="1115" spans="1:18" ht="90" x14ac:dyDescent="0.2">
      <c r="A1115" s="109">
        <v>1114</v>
      </c>
      <c r="B1115" s="185" t="s">
        <v>16</v>
      </c>
      <c r="C1115" s="185">
        <v>891180084</v>
      </c>
      <c r="D1115" s="191">
        <v>2</v>
      </c>
      <c r="E1115" s="185" t="s">
        <v>3145</v>
      </c>
      <c r="F1115" s="191">
        <v>1075241426</v>
      </c>
      <c r="G1115" s="202">
        <v>1</v>
      </c>
      <c r="H1115" s="187" t="s">
        <v>3146</v>
      </c>
      <c r="I1115" s="188" t="s">
        <v>3147</v>
      </c>
      <c r="J1115" s="184">
        <v>41911</v>
      </c>
      <c r="K1115" s="203">
        <v>219900</v>
      </c>
      <c r="L1115" s="189" t="s">
        <v>2906</v>
      </c>
      <c r="M1115" s="191" t="s">
        <v>2629</v>
      </c>
      <c r="N1115" s="191" t="s">
        <v>1314</v>
      </c>
      <c r="O1115" s="202" t="s">
        <v>23</v>
      </c>
      <c r="P1115" s="202" t="s">
        <v>24</v>
      </c>
      <c r="Q1115" s="188" t="s">
        <v>3148</v>
      </c>
      <c r="R1115" s="307">
        <v>179</v>
      </c>
    </row>
    <row r="1116" spans="1:18" ht="90" x14ac:dyDescent="0.2">
      <c r="A1116" s="109">
        <v>1115</v>
      </c>
      <c r="B1116" s="185" t="s">
        <v>16</v>
      </c>
      <c r="C1116" s="185">
        <v>891180084</v>
      </c>
      <c r="D1116" s="191">
        <v>2</v>
      </c>
      <c r="E1116" s="185" t="s">
        <v>2588</v>
      </c>
      <c r="F1116" s="191">
        <v>36183257</v>
      </c>
      <c r="G1116" s="202">
        <v>1</v>
      </c>
      <c r="H1116" s="187" t="s">
        <v>3149</v>
      </c>
      <c r="I1116" s="188" t="s">
        <v>3150</v>
      </c>
      <c r="J1116" s="184">
        <v>41911</v>
      </c>
      <c r="K1116" s="203">
        <v>1510320</v>
      </c>
      <c r="L1116" s="189" t="s">
        <v>2906</v>
      </c>
      <c r="M1116" s="191" t="s">
        <v>2629</v>
      </c>
      <c r="N1116" s="191" t="s">
        <v>1314</v>
      </c>
      <c r="O1116" s="202" t="s">
        <v>23</v>
      </c>
      <c r="P1116" s="202" t="s">
        <v>24</v>
      </c>
      <c r="Q1116" s="188" t="s">
        <v>3151</v>
      </c>
      <c r="R1116" s="307">
        <v>180</v>
      </c>
    </row>
    <row r="1117" spans="1:18" ht="90" x14ac:dyDescent="0.2">
      <c r="A1117" s="109">
        <v>1116</v>
      </c>
      <c r="B1117" s="185" t="s">
        <v>16</v>
      </c>
      <c r="C1117" s="185">
        <v>891180084</v>
      </c>
      <c r="D1117" s="191">
        <v>2</v>
      </c>
      <c r="E1117" s="185" t="s">
        <v>2810</v>
      </c>
      <c r="F1117" s="199">
        <v>17179978</v>
      </c>
      <c r="G1117" s="202">
        <v>9</v>
      </c>
      <c r="H1117" s="187" t="s">
        <v>3152</v>
      </c>
      <c r="I1117" s="196" t="s">
        <v>2812</v>
      </c>
      <c r="J1117" s="184">
        <v>41912</v>
      </c>
      <c r="K1117" s="203">
        <v>5514456</v>
      </c>
      <c r="L1117" s="189" t="s">
        <v>2906</v>
      </c>
      <c r="M1117" s="191" t="s">
        <v>2629</v>
      </c>
      <c r="N1117" s="191" t="s">
        <v>1314</v>
      </c>
      <c r="O1117" s="202" t="s">
        <v>23</v>
      </c>
      <c r="P1117" s="202" t="s">
        <v>24</v>
      </c>
      <c r="Q1117" s="188" t="s">
        <v>3153</v>
      </c>
      <c r="R1117" s="307">
        <v>181</v>
      </c>
    </row>
    <row r="1118" spans="1:18" ht="90" x14ac:dyDescent="0.2">
      <c r="A1118" s="109">
        <v>1117</v>
      </c>
      <c r="B1118" s="185" t="s">
        <v>16</v>
      </c>
      <c r="C1118" s="185">
        <v>891180084</v>
      </c>
      <c r="D1118" s="191">
        <v>2</v>
      </c>
      <c r="E1118" s="205" t="s">
        <v>2939</v>
      </c>
      <c r="F1118" s="202">
        <v>36307525</v>
      </c>
      <c r="G1118" s="202">
        <v>5</v>
      </c>
      <c r="H1118" s="197" t="s">
        <v>3154</v>
      </c>
      <c r="I1118" s="188" t="s">
        <v>3155</v>
      </c>
      <c r="J1118" s="184">
        <v>41914</v>
      </c>
      <c r="K1118" s="203">
        <v>2340000</v>
      </c>
      <c r="L1118" s="189" t="s">
        <v>3156</v>
      </c>
      <c r="M1118" s="191" t="s">
        <v>2629</v>
      </c>
      <c r="N1118" s="191" t="s">
        <v>1314</v>
      </c>
      <c r="O1118" s="202" t="s">
        <v>23</v>
      </c>
      <c r="P1118" s="202" t="s">
        <v>24</v>
      </c>
      <c r="Q1118" s="188" t="s">
        <v>2854</v>
      </c>
      <c r="R1118" s="307">
        <v>182</v>
      </c>
    </row>
    <row r="1119" spans="1:18" ht="90" x14ac:dyDescent="0.2">
      <c r="A1119" s="109">
        <v>1118</v>
      </c>
      <c r="B1119" s="185" t="s">
        <v>16</v>
      </c>
      <c r="C1119" s="185">
        <v>891180084</v>
      </c>
      <c r="D1119" s="191">
        <v>2</v>
      </c>
      <c r="E1119" s="205" t="s">
        <v>2772</v>
      </c>
      <c r="F1119" s="202">
        <v>860402717</v>
      </c>
      <c r="G1119" s="202">
        <v>8</v>
      </c>
      <c r="H1119" s="197" t="s">
        <v>3157</v>
      </c>
      <c r="I1119" s="188" t="s">
        <v>3158</v>
      </c>
      <c r="J1119" s="184">
        <v>41919</v>
      </c>
      <c r="K1119" s="203">
        <v>5775000</v>
      </c>
      <c r="L1119" s="189" t="s">
        <v>119</v>
      </c>
      <c r="M1119" s="191" t="s">
        <v>2629</v>
      </c>
      <c r="N1119" s="191" t="s">
        <v>1314</v>
      </c>
      <c r="O1119" s="202" t="s">
        <v>23</v>
      </c>
      <c r="P1119" s="202" t="s">
        <v>24</v>
      </c>
      <c r="Q1119" s="188" t="s">
        <v>2858</v>
      </c>
      <c r="R1119" s="307">
        <v>183</v>
      </c>
    </row>
    <row r="1120" spans="1:18" ht="90" x14ac:dyDescent="0.2">
      <c r="A1120" s="109">
        <v>1119</v>
      </c>
      <c r="B1120" s="185" t="s">
        <v>16</v>
      </c>
      <c r="C1120" s="185">
        <v>891180084</v>
      </c>
      <c r="D1120" s="191">
        <v>2</v>
      </c>
      <c r="E1120" s="205" t="s">
        <v>3159</v>
      </c>
      <c r="F1120" s="202">
        <v>41553811</v>
      </c>
      <c r="G1120" s="202">
        <v>9</v>
      </c>
      <c r="H1120" s="197" t="s">
        <v>3160</v>
      </c>
      <c r="I1120" s="188" t="s">
        <v>3161</v>
      </c>
      <c r="J1120" s="184">
        <v>41919</v>
      </c>
      <c r="K1120" s="422">
        <v>39104247</v>
      </c>
      <c r="L1120" s="189" t="s">
        <v>3162</v>
      </c>
      <c r="M1120" s="191" t="s">
        <v>2629</v>
      </c>
      <c r="N1120" s="191" t="s">
        <v>1314</v>
      </c>
      <c r="O1120" s="202" t="s">
        <v>23</v>
      </c>
      <c r="P1120" s="202" t="s">
        <v>24</v>
      </c>
      <c r="Q1120" s="188" t="s">
        <v>2861</v>
      </c>
      <c r="R1120" s="307">
        <v>184</v>
      </c>
    </row>
    <row r="1121" spans="1:18" ht="90" x14ac:dyDescent="0.2">
      <c r="A1121" s="109">
        <v>1120</v>
      </c>
      <c r="B1121" s="185" t="s">
        <v>16</v>
      </c>
      <c r="C1121" s="185">
        <v>891180084</v>
      </c>
      <c r="D1121" s="191">
        <v>2</v>
      </c>
      <c r="E1121" s="205" t="s">
        <v>2588</v>
      </c>
      <c r="F1121" s="202">
        <v>36183257</v>
      </c>
      <c r="G1121" s="202">
        <v>1</v>
      </c>
      <c r="H1121" s="197" t="s">
        <v>3163</v>
      </c>
      <c r="I1121" s="188" t="s">
        <v>3164</v>
      </c>
      <c r="J1121" s="184">
        <v>41934</v>
      </c>
      <c r="K1121" s="423">
        <v>699983</v>
      </c>
      <c r="L1121" s="189" t="s">
        <v>3165</v>
      </c>
      <c r="M1121" s="191" t="s">
        <v>2629</v>
      </c>
      <c r="N1121" s="191" t="s">
        <v>1314</v>
      </c>
      <c r="O1121" s="202" t="s">
        <v>23</v>
      </c>
      <c r="P1121" s="202" t="s">
        <v>24</v>
      </c>
      <c r="Q1121" s="188" t="s">
        <v>3166</v>
      </c>
      <c r="R1121" s="307">
        <v>185</v>
      </c>
    </row>
    <row r="1122" spans="1:18" ht="90" x14ac:dyDescent="0.2">
      <c r="A1122" s="109">
        <v>1121</v>
      </c>
      <c r="B1122" s="185" t="s">
        <v>16</v>
      </c>
      <c r="C1122" s="185">
        <v>891180084</v>
      </c>
      <c r="D1122" s="191">
        <v>2</v>
      </c>
      <c r="E1122" s="205" t="s">
        <v>3167</v>
      </c>
      <c r="F1122" s="202">
        <v>26422290</v>
      </c>
      <c r="G1122" s="202">
        <v>5</v>
      </c>
      <c r="H1122" s="197" t="s">
        <v>3168</v>
      </c>
      <c r="I1122" s="188" t="s">
        <v>3169</v>
      </c>
      <c r="J1122" s="184">
        <v>41929</v>
      </c>
      <c r="K1122" s="203">
        <v>3000000</v>
      </c>
      <c r="L1122" s="189" t="s">
        <v>1118</v>
      </c>
      <c r="M1122" s="191" t="s">
        <v>2629</v>
      </c>
      <c r="N1122" s="191" t="s">
        <v>1314</v>
      </c>
      <c r="O1122" s="202" t="s">
        <v>23</v>
      </c>
      <c r="P1122" s="202" t="s">
        <v>24</v>
      </c>
      <c r="Q1122" s="188" t="s">
        <v>3170</v>
      </c>
      <c r="R1122" s="307">
        <v>186</v>
      </c>
    </row>
    <row r="1123" spans="1:18" ht="90" x14ac:dyDescent="0.2">
      <c r="A1123" s="109">
        <v>1122</v>
      </c>
      <c r="B1123" s="185" t="s">
        <v>16</v>
      </c>
      <c r="C1123" s="185">
        <v>891180084</v>
      </c>
      <c r="D1123" s="191">
        <v>2</v>
      </c>
      <c r="E1123" s="205" t="s">
        <v>2085</v>
      </c>
      <c r="F1123" s="202">
        <v>36157074</v>
      </c>
      <c r="G1123" s="202">
        <v>0</v>
      </c>
      <c r="H1123" s="197" t="s">
        <v>3171</v>
      </c>
      <c r="I1123" s="188" t="s">
        <v>3172</v>
      </c>
      <c r="J1123" s="184">
        <v>41926</v>
      </c>
      <c r="K1123" s="422">
        <v>1400000</v>
      </c>
      <c r="L1123" s="189" t="s">
        <v>1118</v>
      </c>
      <c r="M1123" s="191" t="s">
        <v>2629</v>
      </c>
      <c r="N1123" s="191" t="s">
        <v>1314</v>
      </c>
      <c r="O1123" s="202" t="s">
        <v>23</v>
      </c>
      <c r="P1123" s="202" t="s">
        <v>24</v>
      </c>
      <c r="Q1123" s="188" t="s">
        <v>3173</v>
      </c>
      <c r="R1123" s="307">
        <v>187</v>
      </c>
    </row>
    <row r="1124" spans="1:18" ht="90" x14ac:dyDescent="0.2">
      <c r="A1124" s="109">
        <v>1123</v>
      </c>
      <c r="B1124" s="185" t="s">
        <v>16</v>
      </c>
      <c r="C1124" s="185">
        <v>891180084</v>
      </c>
      <c r="D1124" s="191">
        <v>2</v>
      </c>
      <c r="E1124" s="205" t="s">
        <v>3174</v>
      </c>
      <c r="F1124" s="202">
        <v>41779762</v>
      </c>
      <c r="G1124" s="202">
        <v>7</v>
      </c>
      <c r="H1124" s="197" t="s">
        <v>3175</v>
      </c>
      <c r="I1124" s="172" t="s">
        <v>3176</v>
      </c>
      <c r="J1124" s="184">
        <v>41919</v>
      </c>
      <c r="K1124" s="203">
        <v>1200000</v>
      </c>
      <c r="L1124" s="189" t="s">
        <v>2628</v>
      </c>
      <c r="M1124" s="191" t="s">
        <v>2629</v>
      </c>
      <c r="N1124" s="191" t="s">
        <v>1314</v>
      </c>
      <c r="O1124" s="202" t="s">
        <v>23</v>
      </c>
      <c r="P1124" s="202" t="s">
        <v>24</v>
      </c>
      <c r="Q1124" s="188" t="s">
        <v>3177</v>
      </c>
      <c r="R1124" s="307">
        <v>188</v>
      </c>
    </row>
    <row r="1125" spans="1:18" ht="90" x14ac:dyDescent="0.2">
      <c r="A1125" s="109">
        <v>1124</v>
      </c>
      <c r="B1125" s="185" t="s">
        <v>16</v>
      </c>
      <c r="C1125" s="185">
        <v>891180084</v>
      </c>
      <c r="D1125" s="191">
        <v>2</v>
      </c>
      <c r="E1125" s="205" t="s">
        <v>3178</v>
      </c>
      <c r="F1125" s="199">
        <v>830066112</v>
      </c>
      <c r="G1125" s="202">
        <v>1</v>
      </c>
      <c r="H1125" s="187" t="s">
        <v>3179</v>
      </c>
      <c r="I1125" s="188" t="s">
        <v>3180</v>
      </c>
      <c r="J1125" s="184">
        <v>41929</v>
      </c>
      <c r="K1125" s="203">
        <v>5342264</v>
      </c>
      <c r="L1125" s="189" t="s">
        <v>3156</v>
      </c>
      <c r="M1125" s="191" t="s">
        <v>2629</v>
      </c>
      <c r="N1125" s="191" t="s">
        <v>1314</v>
      </c>
      <c r="O1125" s="202" t="s">
        <v>23</v>
      </c>
      <c r="P1125" s="202" t="s">
        <v>24</v>
      </c>
      <c r="Q1125" s="188" t="s">
        <v>3181</v>
      </c>
      <c r="R1125" s="307">
        <v>189</v>
      </c>
    </row>
    <row r="1126" spans="1:18" ht="90" x14ac:dyDescent="0.2">
      <c r="A1126" s="109">
        <v>1125</v>
      </c>
      <c r="B1126" s="185" t="s">
        <v>16</v>
      </c>
      <c r="C1126" s="185">
        <v>891180084</v>
      </c>
      <c r="D1126" s="191">
        <v>2</v>
      </c>
      <c r="E1126" s="205" t="s">
        <v>3182</v>
      </c>
      <c r="F1126" s="202">
        <v>24495224</v>
      </c>
      <c r="G1126" s="202">
        <v>4</v>
      </c>
      <c r="H1126" s="187" t="s">
        <v>3183</v>
      </c>
      <c r="I1126" s="188" t="s">
        <v>3184</v>
      </c>
      <c r="J1126" s="184">
        <v>41932</v>
      </c>
      <c r="K1126" s="203">
        <v>1218000</v>
      </c>
      <c r="L1126" s="189" t="s">
        <v>2906</v>
      </c>
      <c r="M1126" s="191" t="s">
        <v>2629</v>
      </c>
      <c r="N1126" s="191" t="s">
        <v>1314</v>
      </c>
      <c r="O1126" s="202" t="s">
        <v>23</v>
      </c>
      <c r="P1126" s="202" t="s">
        <v>24</v>
      </c>
      <c r="Q1126" s="188" t="s">
        <v>3185</v>
      </c>
      <c r="R1126" s="307">
        <v>190</v>
      </c>
    </row>
    <row r="1127" spans="1:18" ht="90" x14ac:dyDescent="0.2">
      <c r="A1127" s="109">
        <v>1126</v>
      </c>
      <c r="B1127" s="185" t="s">
        <v>16</v>
      </c>
      <c r="C1127" s="185">
        <v>891180084</v>
      </c>
      <c r="D1127" s="191">
        <v>2</v>
      </c>
      <c r="E1127" s="206" t="s">
        <v>3186</v>
      </c>
      <c r="F1127" s="202">
        <v>800077635</v>
      </c>
      <c r="G1127" s="202">
        <v>1</v>
      </c>
      <c r="H1127" s="187" t="s">
        <v>3187</v>
      </c>
      <c r="I1127" s="183" t="s">
        <v>3188</v>
      </c>
      <c r="J1127" s="184">
        <v>41950</v>
      </c>
      <c r="K1127" s="203">
        <v>452400</v>
      </c>
      <c r="L1127" s="189" t="s">
        <v>2906</v>
      </c>
      <c r="M1127" s="191" t="s">
        <v>2629</v>
      </c>
      <c r="N1127" s="191" t="s">
        <v>1314</v>
      </c>
      <c r="O1127" s="202" t="s">
        <v>23</v>
      </c>
      <c r="P1127" s="202" t="s">
        <v>24</v>
      </c>
      <c r="Q1127" s="188" t="s">
        <v>3189</v>
      </c>
      <c r="R1127" s="307">
        <v>191</v>
      </c>
    </row>
    <row r="1128" spans="1:18" ht="90" x14ac:dyDescent="0.2">
      <c r="A1128" s="109">
        <v>1127</v>
      </c>
      <c r="B1128" s="185" t="s">
        <v>16</v>
      </c>
      <c r="C1128" s="185">
        <v>891180084</v>
      </c>
      <c r="D1128" s="191">
        <v>2</v>
      </c>
      <c r="E1128" s="205" t="s">
        <v>3190</v>
      </c>
      <c r="F1128" s="202">
        <v>93290334</v>
      </c>
      <c r="G1128" s="202">
        <v>6</v>
      </c>
      <c r="H1128" s="187" t="s">
        <v>3191</v>
      </c>
      <c r="I1128" s="188" t="s">
        <v>3192</v>
      </c>
      <c r="J1128" s="184">
        <v>41950</v>
      </c>
      <c r="K1128" s="203">
        <v>145000</v>
      </c>
      <c r="L1128" s="189" t="s">
        <v>2906</v>
      </c>
      <c r="M1128" s="191" t="s">
        <v>2629</v>
      </c>
      <c r="N1128" s="191" t="s">
        <v>1314</v>
      </c>
      <c r="O1128" s="202" t="s">
        <v>23</v>
      </c>
      <c r="P1128" s="202" t="s">
        <v>24</v>
      </c>
      <c r="Q1128" s="188" t="s">
        <v>3193</v>
      </c>
      <c r="R1128" s="307">
        <v>192</v>
      </c>
    </row>
    <row r="1129" spans="1:18" ht="90" x14ac:dyDescent="0.2">
      <c r="A1129" s="109">
        <v>1128</v>
      </c>
      <c r="B1129" s="185" t="s">
        <v>16</v>
      </c>
      <c r="C1129" s="185">
        <v>891180084</v>
      </c>
      <c r="D1129" s="191">
        <v>2</v>
      </c>
      <c r="E1129" s="207" t="s">
        <v>2772</v>
      </c>
      <c r="F1129" s="202">
        <v>860402717</v>
      </c>
      <c r="G1129" s="202">
        <v>8</v>
      </c>
      <c r="H1129" s="187" t="s">
        <v>3194</v>
      </c>
      <c r="I1129" s="188" t="s">
        <v>3195</v>
      </c>
      <c r="J1129" s="184">
        <v>41957</v>
      </c>
      <c r="K1129" s="203">
        <v>13320533</v>
      </c>
      <c r="L1129" s="189" t="s">
        <v>2906</v>
      </c>
      <c r="M1129" s="191" t="s">
        <v>2629</v>
      </c>
      <c r="N1129" s="191" t="s">
        <v>1314</v>
      </c>
      <c r="O1129" s="202" t="s">
        <v>23</v>
      </c>
      <c r="P1129" s="202" t="s">
        <v>24</v>
      </c>
      <c r="Q1129" s="188" t="s">
        <v>3196</v>
      </c>
      <c r="R1129" s="307">
        <v>193</v>
      </c>
    </row>
    <row r="1130" spans="1:18" ht="90" x14ac:dyDescent="0.2">
      <c r="A1130" s="109">
        <v>1129</v>
      </c>
      <c r="B1130" s="185" t="s">
        <v>16</v>
      </c>
      <c r="C1130" s="185">
        <v>891180084</v>
      </c>
      <c r="D1130" s="191">
        <v>2</v>
      </c>
      <c r="E1130" s="205" t="s">
        <v>3197</v>
      </c>
      <c r="F1130" s="202">
        <v>12122974</v>
      </c>
      <c r="G1130" s="202">
        <v>6</v>
      </c>
      <c r="H1130" s="187" t="s">
        <v>3198</v>
      </c>
      <c r="I1130" s="183" t="s">
        <v>3199</v>
      </c>
      <c r="J1130" s="184">
        <v>41942</v>
      </c>
      <c r="K1130" s="203">
        <v>2600000</v>
      </c>
      <c r="L1130" s="189" t="s">
        <v>3156</v>
      </c>
      <c r="M1130" s="191" t="s">
        <v>2629</v>
      </c>
      <c r="N1130" s="191" t="s">
        <v>1314</v>
      </c>
      <c r="O1130" s="202" t="s">
        <v>23</v>
      </c>
      <c r="P1130" s="202" t="s">
        <v>24</v>
      </c>
      <c r="Q1130" s="188" t="s">
        <v>3200</v>
      </c>
      <c r="R1130" s="307">
        <v>194</v>
      </c>
    </row>
    <row r="1131" spans="1:18" ht="90" x14ac:dyDescent="0.2">
      <c r="A1131" s="109">
        <v>1130</v>
      </c>
      <c r="B1131" s="185" t="s">
        <v>16</v>
      </c>
      <c r="C1131" s="185">
        <v>891180084</v>
      </c>
      <c r="D1131" s="191">
        <v>2</v>
      </c>
      <c r="E1131" s="208" t="s">
        <v>3201</v>
      </c>
      <c r="F1131" s="202">
        <v>78716731</v>
      </c>
      <c r="G1131" s="202">
        <v>3</v>
      </c>
      <c r="H1131" s="187" t="s">
        <v>3202</v>
      </c>
      <c r="I1131" s="209" t="s">
        <v>3203</v>
      </c>
      <c r="J1131" s="184">
        <v>41942</v>
      </c>
      <c r="K1131" s="203">
        <v>391036</v>
      </c>
      <c r="L1131" s="189" t="s">
        <v>119</v>
      </c>
      <c r="M1131" s="191" t="s">
        <v>2629</v>
      </c>
      <c r="N1131" s="191" t="s">
        <v>1314</v>
      </c>
      <c r="O1131" s="202" t="s">
        <v>23</v>
      </c>
      <c r="P1131" s="202" t="s">
        <v>24</v>
      </c>
      <c r="Q1131" s="188" t="s">
        <v>3204</v>
      </c>
      <c r="R1131" s="307">
        <v>195</v>
      </c>
    </row>
    <row r="1132" spans="1:18" ht="90" x14ac:dyDescent="0.2">
      <c r="A1132" s="109">
        <v>1131</v>
      </c>
      <c r="B1132" s="185" t="s">
        <v>16</v>
      </c>
      <c r="C1132" s="185">
        <v>891180084</v>
      </c>
      <c r="D1132" s="191">
        <v>2</v>
      </c>
      <c r="E1132" s="205" t="s">
        <v>3205</v>
      </c>
      <c r="F1132" s="202">
        <v>900460061</v>
      </c>
      <c r="G1132" s="202">
        <v>1</v>
      </c>
      <c r="H1132" s="187" t="s">
        <v>3206</v>
      </c>
      <c r="I1132" s="188" t="s">
        <v>3207</v>
      </c>
      <c r="J1132" s="184">
        <v>41942</v>
      </c>
      <c r="K1132" s="203">
        <v>1310000</v>
      </c>
      <c r="L1132" s="189" t="s">
        <v>1118</v>
      </c>
      <c r="M1132" s="191" t="s">
        <v>2629</v>
      </c>
      <c r="N1132" s="191" t="s">
        <v>1314</v>
      </c>
      <c r="O1132" s="202" t="s">
        <v>23</v>
      </c>
      <c r="P1132" s="202" t="s">
        <v>24</v>
      </c>
      <c r="Q1132" s="188" t="s">
        <v>3208</v>
      </c>
      <c r="R1132" s="307">
        <v>196</v>
      </c>
    </row>
    <row r="1133" spans="1:18" ht="90" x14ac:dyDescent="0.2">
      <c r="A1133" s="109">
        <v>1132</v>
      </c>
      <c r="B1133" s="185" t="s">
        <v>16</v>
      </c>
      <c r="C1133" s="185">
        <v>891180084</v>
      </c>
      <c r="D1133" s="191">
        <v>2</v>
      </c>
      <c r="E1133" s="206" t="s">
        <v>3190</v>
      </c>
      <c r="F1133" s="202">
        <v>93290334</v>
      </c>
      <c r="G1133" s="202">
        <v>6</v>
      </c>
      <c r="H1133" s="187" t="s">
        <v>3209</v>
      </c>
      <c r="I1133" s="188" t="s">
        <v>3210</v>
      </c>
      <c r="J1133" s="184">
        <v>41942</v>
      </c>
      <c r="K1133" s="203">
        <v>600880</v>
      </c>
      <c r="L1133" s="189" t="s">
        <v>119</v>
      </c>
      <c r="M1133" s="191" t="s">
        <v>2629</v>
      </c>
      <c r="N1133" s="191" t="s">
        <v>1314</v>
      </c>
      <c r="O1133" s="202" t="s">
        <v>23</v>
      </c>
      <c r="P1133" s="202" t="s">
        <v>24</v>
      </c>
      <c r="Q1133" s="188" t="s">
        <v>3211</v>
      </c>
      <c r="R1133" s="307">
        <v>197</v>
      </c>
    </row>
    <row r="1134" spans="1:18" ht="90" x14ac:dyDescent="0.2">
      <c r="A1134" s="109">
        <v>1133</v>
      </c>
      <c r="B1134" s="185" t="s">
        <v>16</v>
      </c>
      <c r="C1134" s="185">
        <v>891180084</v>
      </c>
      <c r="D1134" s="191">
        <v>2</v>
      </c>
      <c r="E1134" s="205" t="s">
        <v>619</v>
      </c>
      <c r="F1134" s="199">
        <v>1075211163</v>
      </c>
      <c r="G1134" s="202">
        <v>1</v>
      </c>
      <c r="H1134" s="187" t="s">
        <v>3212</v>
      </c>
      <c r="I1134" s="188" t="s">
        <v>3213</v>
      </c>
      <c r="J1134" s="184">
        <v>41942</v>
      </c>
      <c r="K1134" s="203">
        <v>1222222</v>
      </c>
      <c r="L1134" s="189" t="s">
        <v>2628</v>
      </c>
      <c r="M1134" s="191" t="s">
        <v>2629</v>
      </c>
      <c r="N1134" s="191" t="s">
        <v>1314</v>
      </c>
      <c r="O1134" s="202" t="s">
        <v>23</v>
      </c>
      <c r="P1134" s="202" t="s">
        <v>24</v>
      </c>
      <c r="Q1134" s="188" t="s">
        <v>3214</v>
      </c>
      <c r="R1134" s="307">
        <v>198</v>
      </c>
    </row>
    <row r="1135" spans="1:18" ht="90" x14ac:dyDescent="0.2">
      <c r="A1135" s="109">
        <v>1134</v>
      </c>
      <c r="B1135" s="185" t="s">
        <v>16</v>
      </c>
      <c r="C1135" s="185">
        <v>891180084</v>
      </c>
      <c r="D1135" s="191">
        <v>2</v>
      </c>
      <c r="E1135" s="208" t="s">
        <v>396</v>
      </c>
      <c r="F1135" s="202">
        <v>1075290087</v>
      </c>
      <c r="G1135" s="202">
        <v>7</v>
      </c>
      <c r="H1135" s="187" t="s">
        <v>3215</v>
      </c>
      <c r="I1135" s="210" t="s">
        <v>3216</v>
      </c>
      <c r="J1135" s="184">
        <v>41942</v>
      </c>
      <c r="K1135" s="203">
        <v>1100000</v>
      </c>
      <c r="L1135" s="189" t="s">
        <v>2628</v>
      </c>
      <c r="M1135" s="191" t="s">
        <v>2629</v>
      </c>
      <c r="N1135" s="191" t="s">
        <v>1314</v>
      </c>
      <c r="O1135" s="202" t="s">
        <v>23</v>
      </c>
      <c r="P1135" s="202" t="s">
        <v>24</v>
      </c>
      <c r="Q1135" s="188" t="s">
        <v>3217</v>
      </c>
      <c r="R1135" s="307">
        <v>199</v>
      </c>
    </row>
    <row r="1136" spans="1:18" ht="90" x14ac:dyDescent="0.2">
      <c r="A1136" s="109">
        <v>1135</v>
      </c>
      <c r="B1136" s="185" t="s">
        <v>16</v>
      </c>
      <c r="C1136" s="185">
        <v>891180084</v>
      </c>
      <c r="D1136" s="191">
        <v>2</v>
      </c>
      <c r="E1136" s="205" t="s">
        <v>3218</v>
      </c>
      <c r="F1136" s="202">
        <v>37930351</v>
      </c>
      <c r="G1136" s="202">
        <v>5</v>
      </c>
      <c r="H1136" s="187" t="s">
        <v>3219</v>
      </c>
      <c r="I1136" s="188" t="s">
        <v>3220</v>
      </c>
      <c r="J1136" s="184">
        <v>41942</v>
      </c>
      <c r="K1136" s="203">
        <v>1500000</v>
      </c>
      <c r="L1136" s="189" t="s">
        <v>2628</v>
      </c>
      <c r="M1136" s="191" t="s">
        <v>2629</v>
      </c>
      <c r="N1136" s="191" t="s">
        <v>1314</v>
      </c>
      <c r="O1136" s="202" t="s">
        <v>23</v>
      </c>
      <c r="P1136" s="202" t="s">
        <v>24</v>
      </c>
      <c r="Q1136" s="188" t="s">
        <v>3221</v>
      </c>
      <c r="R1136" s="307">
        <v>200</v>
      </c>
    </row>
    <row r="1137" spans="1:18" ht="90" x14ac:dyDescent="0.2">
      <c r="A1137" s="109">
        <v>1136</v>
      </c>
      <c r="B1137" s="185" t="s">
        <v>16</v>
      </c>
      <c r="C1137" s="185">
        <v>891180084</v>
      </c>
      <c r="D1137" s="191">
        <v>2</v>
      </c>
      <c r="E1137" s="205" t="s">
        <v>3222</v>
      </c>
      <c r="F1137" s="202">
        <v>52492281</v>
      </c>
      <c r="G1137" s="202">
        <v>2</v>
      </c>
      <c r="H1137" s="187" t="s">
        <v>3223</v>
      </c>
      <c r="I1137" s="188" t="s">
        <v>3224</v>
      </c>
      <c r="J1137" s="184">
        <v>41950</v>
      </c>
      <c r="K1137" s="203">
        <v>2040000</v>
      </c>
      <c r="L1137" s="189" t="s">
        <v>2628</v>
      </c>
      <c r="M1137" s="191" t="s">
        <v>2629</v>
      </c>
      <c r="N1137" s="191" t="s">
        <v>1314</v>
      </c>
      <c r="O1137" s="202" t="s">
        <v>23</v>
      </c>
      <c r="P1137" s="202" t="s">
        <v>24</v>
      </c>
      <c r="Q1137" s="188" t="s">
        <v>3225</v>
      </c>
      <c r="R1137" s="307">
        <v>201</v>
      </c>
    </row>
    <row r="1138" spans="1:18" ht="90" x14ac:dyDescent="0.2">
      <c r="A1138" s="109">
        <v>1137</v>
      </c>
      <c r="B1138" s="185" t="s">
        <v>16</v>
      </c>
      <c r="C1138" s="185">
        <v>891180084</v>
      </c>
      <c r="D1138" s="191">
        <v>2</v>
      </c>
      <c r="E1138" s="205" t="s">
        <v>3226</v>
      </c>
      <c r="F1138" s="202">
        <v>36174874</v>
      </c>
      <c r="G1138" s="202">
        <v>8</v>
      </c>
      <c r="H1138" s="187" t="s">
        <v>3227</v>
      </c>
      <c r="I1138" s="188" t="s">
        <v>3228</v>
      </c>
      <c r="J1138" s="184">
        <v>41942</v>
      </c>
      <c r="K1138" s="203">
        <v>5319991</v>
      </c>
      <c r="L1138" s="189" t="s">
        <v>2628</v>
      </c>
      <c r="M1138" s="191" t="s">
        <v>2629</v>
      </c>
      <c r="N1138" s="191" t="s">
        <v>1314</v>
      </c>
      <c r="O1138" s="202" t="s">
        <v>23</v>
      </c>
      <c r="P1138" s="202" t="s">
        <v>24</v>
      </c>
      <c r="Q1138" s="188" t="s">
        <v>3229</v>
      </c>
      <c r="R1138" s="307">
        <v>202</v>
      </c>
    </row>
    <row r="1139" spans="1:18" ht="90" x14ac:dyDescent="0.2">
      <c r="A1139" s="109">
        <v>1138</v>
      </c>
      <c r="B1139" s="185" t="s">
        <v>16</v>
      </c>
      <c r="C1139" s="185">
        <v>891180084</v>
      </c>
      <c r="D1139" s="191">
        <v>2</v>
      </c>
      <c r="E1139" s="205" t="s">
        <v>3230</v>
      </c>
      <c r="F1139" s="202">
        <v>1075238667</v>
      </c>
      <c r="G1139" s="202">
        <v>9</v>
      </c>
      <c r="H1139" s="187" t="s">
        <v>3231</v>
      </c>
      <c r="I1139" s="188" t="s">
        <v>3232</v>
      </c>
      <c r="J1139" s="184">
        <v>41942</v>
      </c>
      <c r="K1139" s="203">
        <v>2760000</v>
      </c>
      <c r="L1139" s="189" t="s">
        <v>2628</v>
      </c>
      <c r="M1139" s="191" t="s">
        <v>2629</v>
      </c>
      <c r="N1139" s="191" t="s">
        <v>1314</v>
      </c>
      <c r="O1139" s="202" t="s">
        <v>23</v>
      </c>
      <c r="P1139" s="202" t="s">
        <v>24</v>
      </c>
      <c r="Q1139" s="188" t="s">
        <v>3233</v>
      </c>
      <c r="R1139" s="307">
        <v>203</v>
      </c>
    </row>
    <row r="1140" spans="1:18" ht="90" x14ac:dyDescent="0.2">
      <c r="A1140" s="109">
        <v>1139</v>
      </c>
      <c r="B1140" s="185" t="s">
        <v>16</v>
      </c>
      <c r="C1140" s="185">
        <v>891180084</v>
      </c>
      <c r="D1140" s="191">
        <v>2</v>
      </c>
      <c r="E1140" s="205" t="s">
        <v>3234</v>
      </c>
      <c r="F1140" s="202">
        <v>10231254</v>
      </c>
      <c r="G1140" s="202">
        <v>1</v>
      </c>
      <c r="H1140" s="187" t="s">
        <v>3235</v>
      </c>
      <c r="I1140" s="188" t="s">
        <v>3236</v>
      </c>
      <c r="J1140" s="184">
        <v>41942</v>
      </c>
      <c r="K1140" s="203">
        <v>350000</v>
      </c>
      <c r="L1140" s="189" t="s">
        <v>1118</v>
      </c>
      <c r="M1140" s="191" t="s">
        <v>2629</v>
      </c>
      <c r="N1140" s="191" t="s">
        <v>1314</v>
      </c>
      <c r="O1140" s="202" t="s">
        <v>23</v>
      </c>
      <c r="P1140" s="202" t="s">
        <v>24</v>
      </c>
      <c r="Q1140" s="188" t="s">
        <v>3237</v>
      </c>
      <c r="R1140" s="307">
        <v>204</v>
      </c>
    </row>
    <row r="1141" spans="1:18" ht="90" x14ac:dyDescent="0.2">
      <c r="A1141" s="109">
        <v>1140</v>
      </c>
      <c r="B1141" s="185" t="s">
        <v>16</v>
      </c>
      <c r="C1141" s="185">
        <v>891180084</v>
      </c>
      <c r="D1141" s="191">
        <v>2</v>
      </c>
      <c r="E1141" s="205" t="s">
        <v>2664</v>
      </c>
      <c r="F1141" s="424">
        <v>900505338</v>
      </c>
      <c r="G1141" s="202">
        <v>7</v>
      </c>
      <c r="H1141" s="187" t="s">
        <v>3238</v>
      </c>
      <c r="I1141" s="425" t="s">
        <v>3239</v>
      </c>
      <c r="J1141" s="184">
        <v>41942</v>
      </c>
      <c r="K1141" s="203">
        <v>4388904</v>
      </c>
      <c r="L1141" s="189" t="s">
        <v>2906</v>
      </c>
      <c r="M1141" s="191" t="s">
        <v>2629</v>
      </c>
      <c r="N1141" s="191" t="s">
        <v>1314</v>
      </c>
      <c r="O1141" s="202" t="s">
        <v>23</v>
      </c>
      <c r="P1141" s="202" t="s">
        <v>24</v>
      </c>
      <c r="Q1141" s="188" t="s">
        <v>3240</v>
      </c>
      <c r="R1141" s="307">
        <v>205</v>
      </c>
    </row>
    <row r="1142" spans="1:18" ht="90" x14ac:dyDescent="0.2">
      <c r="A1142" s="109">
        <v>1141</v>
      </c>
      <c r="B1142" s="185" t="s">
        <v>16</v>
      </c>
      <c r="C1142" s="185">
        <v>891180084</v>
      </c>
      <c r="D1142" s="191">
        <v>2</v>
      </c>
      <c r="E1142" s="205" t="s">
        <v>2667</v>
      </c>
      <c r="F1142" s="202">
        <v>12120649</v>
      </c>
      <c r="G1142" s="202">
        <v>8</v>
      </c>
      <c r="H1142" s="187" t="s">
        <v>3241</v>
      </c>
      <c r="I1142" s="425" t="s">
        <v>3242</v>
      </c>
      <c r="J1142" s="184">
        <v>41942</v>
      </c>
      <c r="K1142" s="203">
        <v>2652008</v>
      </c>
      <c r="L1142" s="189" t="s">
        <v>1118</v>
      </c>
      <c r="M1142" s="191" t="s">
        <v>2629</v>
      </c>
      <c r="N1142" s="191" t="s">
        <v>1314</v>
      </c>
      <c r="O1142" s="202" t="s">
        <v>23</v>
      </c>
      <c r="P1142" s="202" t="s">
        <v>24</v>
      </c>
      <c r="Q1142" s="188" t="s">
        <v>3243</v>
      </c>
      <c r="R1142" s="307">
        <v>206</v>
      </c>
    </row>
    <row r="1143" spans="1:18" ht="90" x14ac:dyDescent="0.2">
      <c r="A1143" s="109">
        <v>1142</v>
      </c>
      <c r="B1143" s="185" t="s">
        <v>16</v>
      </c>
      <c r="C1143" s="185">
        <v>891180084</v>
      </c>
      <c r="D1143" s="191">
        <v>2</v>
      </c>
      <c r="E1143" s="205" t="s">
        <v>3244</v>
      </c>
      <c r="F1143" s="424">
        <v>860500862</v>
      </c>
      <c r="G1143" s="202">
        <v>8</v>
      </c>
      <c r="H1143" s="187" t="s">
        <v>3245</v>
      </c>
      <c r="I1143" s="188" t="s">
        <v>3246</v>
      </c>
      <c r="J1143" s="184">
        <v>41957</v>
      </c>
      <c r="K1143" s="203">
        <v>7772000</v>
      </c>
      <c r="L1143" s="189" t="s">
        <v>2906</v>
      </c>
      <c r="M1143" s="191" t="s">
        <v>2629</v>
      </c>
      <c r="N1143" s="191" t="s">
        <v>1314</v>
      </c>
      <c r="O1143" s="202" t="s">
        <v>23</v>
      </c>
      <c r="P1143" s="202" t="s">
        <v>24</v>
      </c>
      <c r="Q1143" s="188" t="s">
        <v>3247</v>
      </c>
      <c r="R1143" s="307">
        <v>207</v>
      </c>
    </row>
    <row r="1144" spans="1:18" ht="90" x14ac:dyDescent="0.2">
      <c r="A1144" s="109">
        <v>1143</v>
      </c>
      <c r="B1144" s="185" t="s">
        <v>16</v>
      </c>
      <c r="C1144" s="185">
        <v>891180084</v>
      </c>
      <c r="D1144" s="191">
        <v>2</v>
      </c>
      <c r="E1144" s="205" t="s">
        <v>326</v>
      </c>
      <c r="F1144" s="424">
        <v>1075241426</v>
      </c>
      <c r="G1144" s="202">
        <v>1</v>
      </c>
      <c r="H1144" s="187" t="s">
        <v>3248</v>
      </c>
      <c r="I1144" s="188" t="s">
        <v>3249</v>
      </c>
      <c r="J1144" s="184">
        <v>41950</v>
      </c>
      <c r="K1144" s="203">
        <v>8150000</v>
      </c>
      <c r="L1144" s="189" t="s">
        <v>2906</v>
      </c>
      <c r="M1144" s="191" t="s">
        <v>2629</v>
      </c>
      <c r="N1144" s="191" t="s">
        <v>1314</v>
      </c>
      <c r="O1144" s="202" t="s">
        <v>23</v>
      </c>
      <c r="P1144" s="202" t="s">
        <v>24</v>
      </c>
      <c r="Q1144" s="188" t="s">
        <v>3250</v>
      </c>
      <c r="R1144" s="307">
        <v>208</v>
      </c>
    </row>
    <row r="1145" spans="1:18" ht="90" x14ac:dyDescent="0.2">
      <c r="A1145" s="109">
        <v>1144</v>
      </c>
      <c r="B1145" s="185" t="s">
        <v>16</v>
      </c>
      <c r="C1145" s="185">
        <v>891180084</v>
      </c>
      <c r="D1145" s="191">
        <v>2</v>
      </c>
      <c r="E1145" s="205" t="s">
        <v>3251</v>
      </c>
      <c r="F1145" s="424">
        <v>900620961</v>
      </c>
      <c r="G1145" s="202">
        <v>8</v>
      </c>
      <c r="H1145" s="187" t="s">
        <v>3252</v>
      </c>
      <c r="I1145" s="188" t="s">
        <v>3253</v>
      </c>
      <c r="J1145" s="184">
        <v>41950</v>
      </c>
      <c r="K1145" s="423">
        <v>14370000</v>
      </c>
      <c r="L1145" s="189" t="s">
        <v>2906</v>
      </c>
      <c r="M1145" s="191" t="s">
        <v>2629</v>
      </c>
      <c r="N1145" s="191" t="s">
        <v>1314</v>
      </c>
      <c r="O1145" s="202" t="s">
        <v>23</v>
      </c>
      <c r="P1145" s="202" t="s">
        <v>24</v>
      </c>
      <c r="Q1145" s="188" t="s">
        <v>3254</v>
      </c>
      <c r="R1145" s="307">
        <v>209</v>
      </c>
    </row>
    <row r="1146" spans="1:18" ht="90" x14ac:dyDescent="0.2">
      <c r="A1146" s="109">
        <v>1145</v>
      </c>
      <c r="B1146" s="185" t="s">
        <v>16</v>
      </c>
      <c r="C1146" s="185">
        <v>891180084</v>
      </c>
      <c r="D1146" s="191">
        <v>2</v>
      </c>
      <c r="E1146" s="205" t="s">
        <v>849</v>
      </c>
      <c r="F1146" s="202">
        <v>12111428</v>
      </c>
      <c r="G1146" s="202">
        <v>9</v>
      </c>
      <c r="H1146" s="187" t="s">
        <v>3255</v>
      </c>
      <c r="I1146" s="188" t="s">
        <v>3256</v>
      </c>
      <c r="J1146" s="184">
        <v>41956</v>
      </c>
      <c r="K1146" s="203">
        <v>4073333</v>
      </c>
      <c r="L1146" s="189" t="s">
        <v>2628</v>
      </c>
      <c r="M1146" s="191" t="s">
        <v>2629</v>
      </c>
      <c r="N1146" s="191" t="s">
        <v>1314</v>
      </c>
      <c r="O1146" s="202" t="s">
        <v>23</v>
      </c>
      <c r="P1146" s="202" t="s">
        <v>24</v>
      </c>
      <c r="Q1146" s="188" t="s">
        <v>3257</v>
      </c>
      <c r="R1146" s="307">
        <v>210</v>
      </c>
    </row>
    <row r="1147" spans="1:18" ht="90" x14ac:dyDescent="0.2">
      <c r="A1147" s="109">
        <v>1146</v>
      </c>
      <c r="B1147" s="185" t="s">
        <v>16</v>
      </c>
      <c r="C1147" s="185">
        <v>891180084</v>
      </c>
      <c r="D1147" s="191">
        <v>2</v>
      </c>
      <c r="E1147" s="205" t="s">
        <v>2911</v>
      </c>
      <c r="F1147" s="424">
        <v>4935071</v>
      </c>
      <c r="G1147" s="202">
        <v>0</v>
      </c>
      <c r="H1147" s="187" t="s">
        <v>3258</v>
      </c>
      <c r="I1147" s="188" t="s">
        <v>3259</v>
      </c>
      <c r="J1147" s="184">
        <v>41962</v>
      </c>
      <c r="K1147" s="203">
        <v>1499998</v>
      </c>
      <c r="L1147" s="189" t="s">
        <v>119</v>
      </c>
      <c r="M1147" s="191" t="s">
        <v>2629</v>
      </c>
      <c r="N1147" s="191" t="s">
        <v>1314</v>
      </c>
      <c r="O1147" s="202" t="s">
        <v>23</v>
      </c>
      <c r="P1147" s="202" t="s">
        <v>24</v>
      </c>
      <c r="Q1147" s="188" t="s">
        <v>3260</v>
      </c>
      <c r="R1147" s="307">
        <v>211</v>
      </c>
    </row>
    <row r="1148" spans="1:18" ht="90" x14ac:dyDescent="0.2">
      <c r="A1148" s="109">
        <v>1147</v>
      </c>
      <c r="B1148" s="185" t="s">
        <v>16</v>
      </c>
      <c r="C1148" s="185">
        <v>891180084</v>
      </c>
      <c r="D1148" s="191">
        <v>2</v>
      </c>
      <c r="E1148" s="205" t="s">
        <v>3261</v>
      </c>
      <c r="F1148" s="202">
        <v>7728828</v>
      </c>
      <c r="G1148" s="202">
        <v>2</v>
      </c>
      <c r="H1148" s="187" t="s">
        <v>3262</v>
      </c>
      <c r="I1148" s="188" t="s">
        <v>3263</v>
      </c>
      <c r="J1148" s="184">
        <v>41974</v>
      </c>
      <c r="K1148" s="203">
        <v>999993</v>
      </c>
      <c r="L1148" s="189" t="s">
        <v>119</v>
      </c>
      <c r="M1148" s="191" t="s">
        <v>2629</v>
      </c>
      <c r="N1148" s="191" t="s">
        <v>1314</v>
      </c>
      <c r="O1148" s="202" t="s">
        <v>23</v>
      </c>
      <c r="P1148" s="202" t="s">
        <v>24</v>
      </c>
      <c r="Q1148" s="188" t="s">
        <v>3264</v>
      </c>
      <c r="R1148" s="307">
        <v>212</v>
      </c>
    </row>
    <row r="1149" spans="1:18" ht="90" x14ac:dyDescent="0.2">
      <c r="A1149" s="109">
        <v>1148</v>
      </c>
      <c r="B1149" s="185" t="s">
        <v>16</v>
      </c>
      <c r="C1149" s="185">
        <v>891180084</v>
      </c>
      <c r="D1149" s="191">
        <v>2</v>
      </c>
      <c r="E1149" s="205" t="s">
        <v>3265</v>
      </c>
      <c r="F1149" s="202">
        <v>14229887</v>
      </c>
      <c r="G1149" s="202">
        <v>1</v>
      </c>
      <c r="H1149" s="187" t="s">
        <v>3266</v>
      </c>
      <c r="I1149" s="188" t="s">
        <v>3267</v>
      </c>
      <c r="J1149" s="184">
        <v>41963</v>
      </c>
      <c r="K1149" s="203">
        <v>650000</v>
      </c>
      <c r="L1149" s="189" t="s">
        <v>119</v>
      </c>
      <c r="M1149" s="191" t="s">
        <v>2629</v>
      </c>
      <c r="N1149" s="191" t="s">
        <v>1314</v>
      </c>
      <c r="O1149" s="202" t="s">
        <v>23</v>
      </c>
      <c r="P1149" s="202" t="s">
        <v>24</v>
      </c>
      <c r="Q1149" s="188" t="s">
        <v>3268</v>
      </c>
      <c r="R1149" s="307">
        <v>213</v>
      </c>
    </row>
    <row r="1150" spans="1:18" ht="90" x14ac:dyDescent="0.2">
      <c r="A1150" s="109">
        <v>1149</v>
      </c>
      <c r="B1150" s="185" t="s">
        <v>16</v>
      </c>
      <c r="C1150" s="185">
        <v>891180084</v>
      </c>
      <c r="D1150" s="191">
        <v>2</v>
      </c>
      <c r="E1150" s="205" t="s">
        <v>3269</v>
      </c>
      <c r="F1150" s="202">
        <v>830052968</v>
      </c>
      <c r="G1150" s="202">
        <v>8</v>
      </c>
      <c r="H1150" s="187" t="s">
        <v>3270</v>
      </c>
      <c r="I1150" s="188" t="s">
        <v>3271</v>
      </c>
      <c r="J1150" s="184">
        <v>41976</v>
      </c>
      <c r="K1150" s="203">
        <v>2328800</v>
      </c>
      <c r="L1150" s="189" t="s">
        <v>2906</v>
      </c>
      <c r="M1150" s="191" t="s">
        <v>2629</v>
      </c>
      <c r="N1150" s="191" t="s">
        <v>1314</v>
      </c>
      <c r="O1150" s="202" t="s">
        <v>23</v>
      </c>
      <c r="P1150" s="202" t="s">
        <v>24</v>
      </c>
      <c r="Q1150" s="188" t="s">
        <v>3272</v>
      </c>
      <c r="R1150" s="307">
        <v>214</v>
      </c>
    </row>
    <row r="1151" spans="1:18" ht="101.25" x14ac:dyDescent="0.2">
      <c r="A1151" s="109">
        <v>1150</v>
      </c>
      <c r="B1151" s="185" t="s">
        <v>16</v>
      </c>
      <c r="C1151" s="185">
        <v>891180084</v>
      </c>
      <c r="D1151" s="191">
        <v>2</v>
      </c>
      <c r="E1151" s="205" t="s">
        <v>3273</v>
      </c>
      <c r="F1151" s="202">
        <v>36156812</v>
      </c>
      <c r="G1151" s="202">
        <v>5</v>
      </c>
      <c r="H1151" s="187" t="s">
        <v>3274</v>
      </c>
      <c r="I1151" s="188" t="s">
        <v>3275</v>
      </c>
      <c r="J1151" s="184">
        <v>41977</v>
      </c>
      <c r="K1151" s="203">
        <v>12020000</v>
      </c>
      <c r="L1151" s="189" t="s">
        <v>1118</v>
      </c>
      <c r="M1151" s="191" t="s">
        <v>2629</v>
      </c>
      <c r="N1151" s="191" t="s">
        <v>1314</v>
      </c>
      <c r="O1151" s="202" t="s">
        <v>23</v>
      </c>
      <c r="P1151" s="202" t="s">
        <v>24</v>
      </c>
      <c r="Q1151" s="188" t="s">
        <v>3276</v>
      </c>
      <c r="R1151" s="307">
        <v>215</v>
      </c>
    </row>
    <row r="1152" spans="1:18" ht="90" x14ac:dyDescent="0.2">
      <c r="A1152" s="109">
        <v>1151</v>
      </c>
      <c r="B1152" s="185" t="s">
        <v>16</v>
      </c>
      <c r="C1152" s="185">
        <v>891180084</v>
      </c>
      <c r="D1152" s="191">
        <v>2</v>
      </c>
      <c r="E1152" s="205" t="s">
        <v>3004</v>
      </c>
      <c r="F1152" s="202">
        <v>36291620</v>
      </c>
      <c r="G1152" s="202">
        <v>5</v>
      </c>
      <c r="H1152" s="187" t="s">
        <v>3277</v>
      </c>
      <c r="I1152" s="188" t="s">
        <v>3278</v>
      </c>
      <c r="J1152" s="184">
        <v>41977</v>
      </c>
      <c r="K1152" s="203">
        <v>2300000</v>
      </c>
      <c r="L1152" s="189" t="s">
        <v>2628</v>
      </c>
      <c r="M1152" s="191" t="s">
        <v>2629</v>
      </c>
      <c r="N1152" s="191" t="s">
        <v>1314</v>
      </c>
      <c r="O1152" s="202" t="s">
        <v>23</v>
      </c>
      <c r="P1152" s="202" t="s">
        <v>24</v>
      </c>
      <c r="Q1152" s="188" t="s">
        <v>3279</v>
      </c>
      <c r="R1152" s="307">
        <v>216</v>
      </c>
    </row>
    <row r="1153" spans="1:19" ht="90" x14ac:dyDescent="0.2">
      <c r="A1153" s="109">
        <v>1152</v>
      </c>
      <c r="B1153" s="185" t="s">
        <v>16</v>
      </c>
      <c r="C1153" s="185">
        <v>891180084</v>
      </c>
      <c r="D1153" s="191">
        <v>2</v>
      </c>
      <c r="E1153" s="205" t="s">
        <v>3280</v>
      </c>
      <c r="F1153" s="202">
        <v>94327355</v>
      </c>
      <c r="G1153" s="202">
        <v>6</v>
      </c>
      <c r="H1153" s="187" t="s">
        <v>3281</v>
      </c>
      <c r="I1153" s="188" t="s">
        <v>3282</v>
      </c>
      <c r="J1153" s="184">
        <v>41977</v>
      </c>
      <c r="K1153" s="203">
        <v>3220000</v>
      </c>
      <c r="L1153" s="189" t="s">
        <v>2646</v>
      </c>
      <c r="M1153" s="191" t="s">
        <v>2629</v>
      </c>
      <c r="N1153" s="191" t="s">
        <v>1314</v>
      </c>
      <c r="O1153" s="202" t="s">
        <v>23</v>
      </c>
      <c r="P1153" s="202" t="s">
        <v>24</v>
      </c>
      <c r="Q1153" s="188" t="s">
        <v>3283</v>
      </c>
      <c r="R1153" s="307">
        <v>217</v>
      </c>
    </row>
    <row r="1154" spans="1:19" ht="90" x14ac:dyDescent="0.2">
      <c r="A1154" s="109">
        <v>1153</v>
      </c>
      <c r="B1154" s="185" t="s">
        <v>16</v>
      </c>
      <c r="C1154" s="185">
        <v>891180084</v>
      </c>
      <c r="D1154" s="191">
        <v>2</v>
      </c>
      <c r="E1154" s="205" t="s">
        <v>3284</v>
      </c>
      <c r="F1154" s="202">
        <v>55171552</v>
      </c>
      <c r="G1154" s="202">
        <v>7</v>
      </c>
      <c r="H1154" s="187" t="s">
        <v>3285</v>
      </c>
      <c r="I1154" s="188" t="s">
        <v>3282</v>
      </c>
      <c r="J1154" s="184">
        <v>41977</v>
      </c>
      <c r="K1154" s="203">
        <v>2760000</v>
      </c>
      <c r="L1154" s="189" t="s">
        <v>2646</v>
      </c>
      <c r="M1154" s="191" t="s">
        <v>2629</v>
      </c>
      <c r="N1154" s="191" t="s">
        <v>1314</v>
      </c>
      <c r="O1154" s="202" t="s">
        <v>23</v>
      </c>
      <c r="P1154" s="202" t="s">
        <v>24</v>
      </c>
      <c r="Q1154" s="188" t="s">
        <v>3286</v>
      </c>
      <c r="R1154" s="307">
        <v>218</v>
      </c>
    </row>
    <row r="1155" spans="1:19" ht="90" x14ac:dyDescent="0.2">
      <c r="A1155" s="109">
        <v>1154</v>
      </c>
      <c r="B1155" s="185" t="s">
        <v>16</v>
      </c>
      <c r="C1155" s="185">
        <v>891180084</v>
      </c>
      <c r="D1155" s="191">
        <v>2</v>
      </c>
      <c r="E1155" s="205" t="s">
        <v>326</v>
      </c>
      <c r="F1155" s="202">
        <v>1075241426</v>
      </c>
      <c r="G1155" s="202">
        <v>1</v>
      </c>
      <c r="H1155" s="211" t="s">
        <v>3287</v>
      </c>
      <c r="I1155" s="188" t="s">
        <v>3288</v>
      </c>
      <c r="J1155" s="184">
        <v>41977</v>
      </c>
      <c r="K1155" s="203">
        <v>10229800</v>
      </c>
      <c r="L1155" s="189" t="s">
        <v>2906</v>
      </c>
      <c r="M1155" s="191" t="s">
        <v>2629</v>
      </c>
      <c r="N1155" s="191" t="s">
        <v>1314</v>
      </c>
      <c r="O1155" s="202" t="s">
        <v>23</v>
      </c>
      <c r="P1155" s="202" t="s">
        <v>24</v>
      </c>
      <c r="Q1155" s="188" t="s">
        <v>3289</v>
      </c>
      <c r="R1155" s="307">
        <v>219</v>
      </c>
    </row>
    <row r="1156" spans="1:19" ht="90" x14ac:dyDescent="0.2">
      <c r="A1156" s="109">
        <v>1155</v>
      </c>
      <c r="B1156" s="185" t="s">
        <v>16</v>
      </c>
      <c r="C1156" s="185">
        <v>891180084</v>
      </c>
      <c r="D1156" s="191">
        <v>2</v>
      </c>
      <c r="E1156" s="205" t="s">
        <v>3054</v>
      </c>
      <c r="F1156" s="202">
        <v>55180177</v>
      </c>
      <c r="G1156" s="202">
        <v>6</v>
      </c>
      <c r="H1156" s="211" t="s">
        <v>3290</v>
      </c>
      <c r="I1156" s="188" t="s">
        <v>3291</v>
      </c>
      <c r="J1156" s="184">
        <v>41983</v>
      </c>
      <c r="K1156" s="203">
        <v>1531786</v>
      </c>
      <c r="L1156" s="189" t="s">
        <v>2628</v>
      </c>
      <c r="M1156" s="191" t="s">
        <v>2629</v>
      </c>
      <c r="N1156" s="191" t="s">
        <v>1314</v>
      </c>
      <c r="O1156" s="202" t="s">
        <v>23</v>
      </c>
      <c r="P1156" s="202" t="s">
        <v>24</v>
      </c>
      <c r="Q1156" s="188" t="s">
        <v>3289</v>
      </c>
      <c r="R1156" s="307">
        <v>220</v>
      </c>
    </row>
    <row r="1157" spans="1:19" ht="90" x14ac:dyDescent="0.2">
      <c r="A1157" s="109">
        <v>1156</v>
      </c>
      <c r="B1157" s="185" t="s">
        <v>16</v>
      </c>
      <c r="C1157" s="185">
        <v>891180084</v>
      </c>
      <c r="D1157" s="191">
        <v>2</v>
      </c>
      <c r="E1157" s="209" t="s">
        <v>3292</v>
      </c>
      <c r="F1157" s="191">
        <v>900060598</v>
      </c>
      <c r="G1157" s="191">
        <v>3</v>
      </c>
      <c r="H1157" s="211" t="s">
        <v>3293</v>
      </c>
      <c r="I1157" s="188" t="s">
        <v>3294</v>
      </c>
      <c r="J1157" s="184">
        <v>41985</v>
      </c>
      <c r="K1157" s="203">
        <v>25000000</v>
      </c>
      <c r="L1157" s="189" t="s">
        <v>2628</v>
      </c>
      <c r="M1157" s="191" t="s">
        <v>2629</v>
      </c>
      <c r="N1157" s="191" t="s">
        <v>1314</v>
      </c>
      <c r="O1157" s="202" t="s">
        <v>23</v>
      </c>
      <c r="P1157" s="202" t="s">
        <v>24</v>
      </c>
      <c r="Q1157" s="188" t="s">
        <v>3289</v>
      </c>
      <c r="R1157" s="307">
        <v>221</v>
      </c>
      <c r="S1157" s="343">
        <f>SUM(K937:K1157)</f>
        <v>1039833166</v>
      </c>
    </row>
    <row r="1158" spans="1:19" ht="90" x14ac:dyDescent="0.2">
      <c r="A1158" s="109">
        <v>1157</v>
      </c>
      <c r="B1158" s="426" t="s">
        <v>3295</v>
      </c>
      <c r="C1158" s="426">
        <v>891180084</v>
      </c>
      <c r="D1158" s="426">
        <v>2</v>
      </c>
      <c r="E1158" s="427" t="s">
        <v>3296</v>
      </c>
      <c r="F1158" s="428">
        <v>891100299</v>
      </c>
      <c r="G1158" s="427">
        <v>7</v>
      </c>
      <c r="H1158" s="429" t="s">
        <v>3297</v>
      </c>
      <c r="I1158" s="430" t="s">
        <v>3298</v>
      </c>
      <c r="J1158" s="431">
        <v>41659</v>
      </c>
      <c r="K1158" s="432">
        <v>125000000</v>
      </c>
      <c r="L1158" s="433" t="s">
        <v>3299</v>
      </c>
      <c r="M1158" s="433" t="s">
        <v>21</v>
      </c>
      <c r="N1158" s="433" t="s">
        <v>3300</v>
      </c>
      <c r="O1158" s="433" t="s">
        <v>23</v>
      </c>
      <c r="P1158" s="434" t="s">
        <v>24</v>
      </c>
      <c r="Q1158" s="435" t="s">
        <v>3301</v>
      </c>
      <c r="R1158" s="307">
        <v>1</v>
      </c>
    </row>
    <row r="1159" spans="1:19" ht="236.25" x14ac:dyDescent="0.2">
      <c r="A1159" s="109">
        <v>1158</v>
      </c>
      <c r="B1159" s="426" t="s">
        <v>3295</v>
      </c>
      <c r="C1159" s="426">
        <v>891180084</v>
      </c>
      <c r="D1159" s="426">
        <v>2</v>
      </c>
      <c r="E1159" s="427" t="s">
        <v>3302</v>
      </c>
      <c r="F1159" s="428">
        <v>55169512</v>
      </c>
      <c r="G1159" s="427">
        <v>6</v>
      </c>
      <c r="H1159" s="429" t="s">
        <v>3303</v>
      </c>
      <c r="I1159" s="436" t="s">
        <v>6007</v>
      </c>
      <c r="J1159" s="431">
        <v>41659</v>
      </c>
      <c r="K1159" s="432">
        <v>42822291</v>
      </c>
      <c r="L1159" s="433" t="s">
        <v>3304</v>
      </c>
      <c r="M1159" s="433" t="s">
        <v>21</v>
      </c>
      <c r="N1159" s="433" t="s">
        <v>3305</v>
      </c>
      <c r="O1159" s="433" t="s">
        <v>23</v>
      </c>
      <c r="P1159" s="434" t="s">
        <v>24</v>
      </c>
      <c r="Q1159" s="435" t="s">
        <v>3301</v>
      </c>
      <c r="R1159" s="307">
        <v>2</v>
      </c>
    </row>
    <row r="1160" spans="1:19" ht="78.75" x14ac:dyDescent="0.2">
      <c r="A1160" s="109">
        <v>1159</v>
      </c>
      <c r="B1160" s="426" t="s">
        <v>3295</v>
      </c>
      <c r="C1160" s="426">
        <v>891180084</v>
      </c>
      <c r="D1160" s="426">
        <v>2</v>
      </c>
      <c r="E1160" s="427" t="s">
        <v>3306</v>
      </c>
      <c r="F1160" s="428">
        <v>900206435</v>
      </c>
      <c r="G1160" s="427">
        <v>0</v>
      </c>
      <c r="H1160" s="429" t="s">
        <v>3307</v>
      </c>
      <c r="I1160" s="430" t="s">
        <v>3308</v>
      </c>
      <c r="J1160" s="431">
        <v>41662</v>
      </c>
      <c r="K1160" s="432">
        <v>20821248</v>
      </c>
      <c r="L1160" s="433" t="s">
        <v>3309</v>
      </c>
      <c r="M1160" s="433" t="s">
        <v>21</v>
      </c>
      <c r="N1160" s="433" t="s">
        <v>3310</v>
      </c>
      <c r="O1160" s="433" t="s">
        <v>23</v>
      </c>
      <c r="P1160" s="434" t="s">
        <v>24</v>
      </c>
      <c r="Q1160" s="435" t="s">
        <v>3301</v>
      </c>
      <c r="R1160" s="307">
        <v>3</v>
      </c>
    </row>
    <row r="1161" spans="1:19" ht="78.75" x14ac:dyDescent="0.2">
      <c r="A1161" s="109">
        <v>1160</v>
      </c>
      <c r="B1161" s="426" t="s">
        <v>3295</v>
      </c>
      <c r="C1161" s="426">
        <v>891180084</v>
      </c>
      <c r="D1161" s="426">
        <v>2</v>
      </c>
      <c r="E1161" s="427" t="s">
        <v>3311</v>
      </c>
      <c r="F1161" s="428">
        <v>12127481</v>
      </c>
      <c r="G1161" s="427">
        <v>8</v>
      </c>
      <c r="H1161" s="429" t="s">
        <v>3312</v>
      </c>
      <c r="I1161" s="430" t="s">
        <v>3313</v>
      </c>
      <c r="J1161" s="431">
        <v>41662</v>
      </c>
      <c r="K1161" s="432">
        <v>134237625</v>
      </c>
      <c r="L1161" s="433" t="s">
        <v>3309</v>
      </c>
      <c r="M1161" s="433" t="s">
        <v>21</v>
      </c>
      <c r="N1161" s="433" t="s">
        <v>3314</v>
      </c>
      <c r="O1161" s="433" t="s">
        <v>23</v>
      </c>
      <c r="P1161" s="434" t="s">
        <v>24</v>
      </c>
      <c r="Q1161" s="435" t="s">
        <v>3301</v>
      </c>
      <c r="R1161" s="307">
        <v>4</v>
      </c>
    </row>
    <row r="1162" spans="1:19" ht="180" x14ac:dyDescent="0.2">
      <c r="A1162" s="109">
        <v>1161</v>
      </c>
      <c r="B1162" s="426" t="s">
        <v>3295</v>
      </c>
      <c r="C1162" s="426">
        <v>891180084</v>
      </c>
      <c r="D1162" s="426">
        <v>2</v>
      </c>
      <c r="E1162" s="427" t="s">
        <v>3315</v>
      </c>
      <c r="F1162" s="428">
        <v>900164052</v>
      </c>
      <c r="G1162" s="427">
        <v>1</v>
      </c>
      <c r="H1162" s="429" t="s">
        <v>3316</v>
      </c>
      <c r="I1162" s="430" t="s">
        <v>3317</v>
      </c>
      <c r="J1162" s="431">
        <v>41662</v>
      </c>
      <c r="K1162" s="432">
        <v>85000000</v>
      </c>
      <c r="L1162" s="433" t="s">
        <v>3318</v>
      </c>
      <c r="M1162" s="433" t="s">
        <v>21</v>
      </c>
      <c r="N1162" s="433" t="s">
        <v>3319</v>
      </c>
      <c r="O1162" s="433" t="s">
        <v>23</v>
      </c>
      <c r="P1162" s="434" t="s">
        <v>24</v>
      </c>
      <c r="Q1162" s="435" t="s">
        <v>3301</v>
      </c>
      <c r="R1162" s="307">
        <v>5</v>
      </c>
    </row>
    <row r="1163" spans="1:19" ht="78.75" x14ac:dyDescent="0.2">
      <c r="A1163" s="109">
        <v>1162</v>
      </c>
      <c r="B1163" s="426" t="s">
        <v>3295</v>
      </c>
      <c r="C1163" s="426">
        <v>891180084</v>
      </c>
      <c r="D1163" s="426">
        <v>2</v>
      </c>
      <c r="E1163" s="427" t="s">
        <v>3320</v>
      </c>
      <c r="F1163" s="428">
        <v>891102731</v>
      </c>
      <c r="G1163" s="427">
        <v>7</v>
      </c>
      <c r="H1163" s="429" t="s">
        <v>3321</v>
      </c>
      <c r="I1163" s="430" t="s">
        <v>3322</v>
      </c>
      <c r="J1163" s="431">
        <v>41662</v>
      </c>
      <c r="K1163" s="432">
        <v>119949046</v>
      </c>
      <c r="L1163" s="433" t="s">
        <v>3318</v>
      </c>
      <c r="M1163" s="433" t="s">
        <v>21</v>
      </c>
      <c r="N1163" s="433" t="s">
        <v>3323</v>
      </c>
      <c r="O1163" s="433" t="s">
        <v>23</v>
      </c>
      <c r="P1163" s="434" t="s">
        <v>24</v>
      </c>
      <c r="Q1163" s="435" t="s">
        <v>3301</v>
      </c>
      <c r="R1163" s="307">
        <v>6</v>
      </c>
    </row>
    <row r="1164" spans="1:19" ht="90" x14ac:dyDescent="0.2">
      <c r="A1164" s="109">
        <v>1163</v>
      </c>
      <c r="B1164" s="426" t="s">
        <v>3295</v>
      </c>
      <c r="C1164" s="426">
        <v>891180084</v>
      </c>
      <c r="D1164" s="426">
        <v>2</v>
      </c>
      <c r="E1164" s="427" t="s">
        <v>3324</v>
      </c>
      <c r="F1164" s="428">
        <v>813001611</v>
      </c>
      <c r="G1164" s="427">
        <v>4</v>
      </c>
      <c r="H1164" s="429" t="s">
        <v>3325</v>
      </c>
      <c r="I1164" s="430" t="s">
        <v>3326</v>
      </c>
      <c r="J1164" s="431">
        <v>41662</v>
      </c>
      <c r="K1164" s="432">
        <v>80000000</v>
      </c>
      <c r="L1164" s="433" t="s">
        <v>3318</v>
      </c>
      <c r="M1164" s="433" t="s">
        <v>21</v>
      </c>
      <c r="N1164" s="433" t="s">
        <v>3327</v>
      </c>
      <c r="O1164" s="433" t="s">
        <v>23</v>
      </c>
      <c r="P1164" s="434" t="s">
        <v>24</v>
      </c>
      <c r="Q1164" s="435" t="s">
        <v>3301</v>
      </c>
      <c r="R1164" s="307">
        <v>7</v>
      </c>
    </row>
    <row r="1165" spans="1:19" ht="78.75" x14ac:dyDescent="0.2">
      <c r="A1165" s="109">
        <v>1164</v>
      </c>
      <c r="B1165" s="426" t="s">
        <v>3295</v>
      </c>
      <c r="C1165" s="426">
        <v>891180084</v>
      </c>
      <c r="D1165" s="426">
        <v>2</v>
      </c>
      <c r="E1165" s="427" t="s">
        <v>120</v>
      </c>
      <c r="F1165" s="428">
        <v>12094697</v>
      </c>
      <c r="G1165" s="427">
        <v>1</v>
      </c>
      <c r="H1165" s="429" t="s">
        <v>3328</v>
      </c>
      <c r="I1165" s="430" t="s">
        <v>3329</v>
      </c>
      <c r="J1165" s="431">
        <v>41663</v>
      </c>
      <c r="K1165" s="432">
        <v>35674599</v>
      </c>
      <c r="L1165" s="433" t="s">
        <v>3318</v>
      </c>
      <c r="M1165" s="433" t="s">
        <v>21</v>
      </c>
      <c r="N1165" s="433" t="s">
        <v>3330</v>
      </c>
      <c r="O1165" s="433" t="s">
        <v>23</v>
      </c>
      <c r="P1165" s="434" t="s">
        <v>24</v>
      </c>
      <c r="Q1165" s="435" t="s">
        <v>3301</v>
      </c>
      <c r="R1165" s="307">
        <v>8</v>
      </c>
    </row>
    <row r="1166" spans="1:19" ht="78.75" x14ac:dyDescent="0.2">
      <c r="A1166" s="109">
        <v>1165</v>
      </c>
      <c r="B1166" s="426" t="s">
        <v>3295</v>
      </c>
      <c r="C1166" s="426">
        <v>891180084</v>
      </c>
      <c r="D1166" s="426">
        <v>2</v>
      </c>
      <c r="E1166" s="427" t="s">
        <v>120</v>
      </c>
      <c r="F1166" s="428">
        <v>12094697</v>
      </c>
      <c r="G1166" s="427">
        <v>1</v>
      </c>
      <c r="H1166" s="429" t="s">
        <v>3331</v>
      </c>
      <c r="I1166" s="430" t="s">
        <v>3332</v>
      </c>
      <c r="J1166" s="431">
        <v>41663</v>
      </c>
      <c r="K1166" s="432">
        <v>35951741</v>
      </c>
      <c r="L1166" s="433" t="s">
        <v>3318</v>
      </c>
      <c r="M1166" s="433" t="s">
        <v>21</v>
      </c>
      <c r="N1166" s="433" t="s">
        <v>3333</v>
      </c>
      <c r="O1166" s="433" t="s">
        <v>23</v>
      </c>
      <c r="P1166" s="434" t="s">
        <v>24</v>
      </c>
      <c r="Q1166" s="435" t="s">
        <v>3301</v>
      </c>
      <c r="R1166" s="307">
        <v>9</v>
      </c>
    </row>
    <row r="1167" spans="1:19" ht="56.25" x14ac:dyDescent="0.2">
      <c r="A1167" s="109">
        <v>1166</v>
      </c>
      <c r="B1167" s="426" t="s">
        <v>3295</v>
      </c>
      <c r="C1167" s="426">
        <v>891180084</v>
      </c>
      <c r="D1167" s="426">
        <v>2</v>
      </c>
      <c r="E1167" s="427" t="s">
        <v>3334</v>
      </c>
      <c r="F1167" s="428">
        <v>813007123</v>
      </c>
      <c r="G1167" s="427">
        <v>9</v>
      </c>
      <c r="H1167" s="429" t="s">
        <v>3335</v>
      </c>
      <c r="I1167" s="430" t="s">
        <v>3336</v>
      </c>
      <c r="J1167" s="431">
        <v>41663</v>
      </c>
      <c r="K1167" s="432">
        <v>46419140</v>
      </c>
      <c r="L1167" s="433" t="s">
        <v>3337</v>
      </c>
      <c r="M1167" s="433" t="s">
        <v>21</v>
      </c>
      <c r="N1167" s="433" t="s">
        <v>3338</v>
      </c>
      <c r="O1167" s="433" t="s">
        <v>23</v>
      </c>
      <c r="P1167" s="434" t="s">
        <v>24</v>
      </c>
      <c r="Q1167" s="435" t="s">
        <v>3301</v>
      </c>
      <c r="R1167" s="307">
        <v>10</v>
      </c>
    </row>
    <row r="1168" spans="1:19" ht="112.5" x14ac:dyDescent="0.2">
      <c r="A1168" s="109">
        <v>1167</v>
      </c>
      <c r="B1168" s="426" t="s">
        <v>3295</v>
      </c>
      <c r="C1168" s="426">
        <v>891180084</v>
      </c>
      <c r="D1168" s="426">
        <v>2</v>
      </c>
      <c r="E1168" s="427" t="s">
        <v>3339</v>
      </c>
      <c r="F1168" s="428">
        <v>900190101</v>
      </c>
      <c r="G1168" s="427">
        <v>4</v>
      </c>
      <c r="H1168" s="429" t="s">
        <v>3340</v>
      </c>
      <c r="I1168" s="430" t="s">
        <v>3341</v>
      </c>
      <c r="J1168" s="431">
        <v>41663</v>
      </c>
      <c r="K1168" s="432">
        <v>53687700</v>
      </c>
      <c r="L1168" s="433" t="s">
        <v>3337</v>
      </c>
      <c r="M1168" s="433" t="s">
        <v>21</v>
      </c>
      <c r="N1168" s="433" t="s">
        <v>3342</v>
      </c>
      <c r="O1168" s="433" t="s">
        <v>23</v>
      </c>
      <c r="P1168" s="434" t="s">
        <v>24</v>
      </c>
      <c r="Q1168" s="435" t="s">
        <v>3301</v>
      </c>
      <c r="R1168" s="307">
        <v>11</v>
      </c>
    </row>
    <row r="1169" spans="1:18" ht="101.25" x14ac:dyDescent="0.2">
      <c r="A1169" s="109">
        <v>1168</v>
      </c>
      <c r="B1169" s="426" t="s">
        <v>3295</v>
      </c>
      <c r="C1169" s="426">
        <v>891180084</v>
      </c>
      <c r="D1169" s="426">
        <v>2</v>
      </c>
      <c r="E1169" s="427" t="s">
        <v>3343</v>
      </c>
      <c r="F1169" s="428">
        <v>860514047</v>
      </c>
      <c r="G1169" s="427">
        <v>2</v>
      </c>
      <c r="H1169" s="429" t="s">
        <v>3344</v>
      </c>
      <c r="I1169" s="430" t="s">
        <v>3345</v>
      </c>
      <c r="J1169" s="431">
        <v>41663</v>
      </c>
      <c r="K1169" s="432">
        <v>63032800</v>
      </c>
      <c r="L1169" s="433" t="s">
        <v>1617</v>
      </c>
      <c r="M1169" s="433" t="s">
        <v>21</v>
      </c>
      <c r="N1169" s="433" t="s">
        <v>3346</v>
      </c>
      <c r="O1169" s="433" t="s">
        <v>23</v>
      </c>
      <c r="P1169" s="434" t="s">
        <v>24</v>
      </c>
      <c r="Q1169" s="435" t="s">
        <v>3301</v>
      </c>
      <c r="R1169" s="307">
        <v>12</v>
      </c>
    </row>
    <row r="1170" spans="1:18" ht="213.75" x14ac:dyDescent="0.2">
      <c r="A1170" s="109">
        <v>1169</v>
      </c>
      <c r="B1170" s="426" t="s">
        <v>3295</v>
      </c>
      <c r="C1170" s="426">
        <v>891180084</v>
      </c>
      <c r="D1170" s="426">
        <v>2</v>
      </c>
      <c r="E1170" s="427" t="s">
        <v>3347</v>
      </c>
      <c r="F1170" s="428">
        <v>10017855</v>
      </c>
      <c r="G1170" s="427">
        <v>1</v>
      </c>
      <c r="H1170" s="429" t="s">
        <v>3348</v>
      </c>
      <c r="I1170" s="430" t="s">
        <v>3349</v>
      </c>
      <c r="J1170" s="431">
        <v>41663</v>
      </c>
      <c r="K1170" s="432">
        <v>72096333</v>
      </c>
      <c r="L1170" s="433" t="s">
        <v>3337</v>
      </c>
      <c r="M1170" s="433" t="s">
        <v>21</v>
      </c>
      <c r="N1170" s="433" t="s">
        <v>3350</v>
      </c>
      <c r="O1170" s="433" t="s">
        <v>23</v>
      </c>
      <c r="P1170" s="434" t="s">
        <v>24</v>
      </c>
      <c r="Q1170" s="435" t="s">
        <v>3301</v>
      </c>
      <c r="R1170" s="307">
        <v>13</v>
      </c>
    </row>
    <row r="1171" spans="1:18" ht="135" x14ac:dyDescent="0.2">
      <c r="A1171" s="109">
        <v>1170</v>
      </c>
      <c r="B1171" s="426" t="s">
        <v>3295</v>
      </c>
      <c r="C1171" s="426">
        <v>891180084</v>
      </c>
      <c r="D1171" s="426">
        <v>2</v>
      </c>
      <c r="E1171" s="427" t="s">
        <v>3347</v>
      </c>
      <c r="F1171" s="428">
        <v>10017855</v>
      </c>
      <c r="G1171" s="427">
        <v>1</v>
      </c>
      <c r="H1171" s="429" t="s">
        <v>3351</v>
      </c>
      <c r="I1171" s="430" t="s">
        <v>3352</v>
      </c>
      <c r="J1171" s="431">
        <v>41663</v>
      </c>
      <c r="K1171" s="432">
        <v>33252989</v>
      </c>
      <c r="L1171" s="433" t="s">
        <v>3337</v>
      </c>
      <c r="M1171" s="433" t="s">
        <v>21</v>
      </c>
      <c r="N1171" s="433" t="s">
        <v>3353</v>
      </c>
      <c r="O1171" s="433" t="s">
        <v>23</v>
      </c>
      <c r="P1171" s="434" t="s">
        <v>24</v>
      </c>
      <c r="Q1171" s="435" t="s">
        <v>3301</v>
      </c>
      <c r="R1171" s="307">
        <v>14</v>
      </c>
    </row>
    <row r="1172" spans="1:18" ht="157.5" x14ac:dyDescent="0.2">
      <c r="A1172" s="109">
        <v>1171</v>
      </c>
      <c r="B1172" s="426" t="s">
        <v>3295</v>
      </c>
      <c r="C1172" s="426">
        <v>891180084</v>
      </c>
      <c r="D1172" s="426">
        <v>2</v>
      </c>
      <c r="E1172" s="427" t="s">
        <v>3354</v>
      </c>
      <c r="F1172" s="428">
        <v>36301583</v>
      </c>
      <c r="G1172" s="427"/>
      <c r="H1172" s="429" t="s">
        <v>3355</v>
      </c>
      <c r="I1172" s="430" t="s">
        <v>3356</v>
      </c>
      <c r="J1172" s="431">
        <v>41682</v>
      </c>
      <c r="K1172" s="432">
        <v>271598265</v>
      </c>
      <c r="L1172" s="433" t="s">
        <v>3318</v>
      </c>
      <c r="M1172" s="433" t="s">
        <v>21</v>
      </c>
      <c r="N1172" s="433" t="s">
        <v>3357</v>
      </c>
      <c r="O1172" s="433" t="s">
        <v>23</v>
      </c>
      <c r="P1172" s="434" t="s">
        <v>24</v>
      </c>
      <c r="Q1172" s="435" t="s">
        <v>3301</v>
      </c>
      <c r="R1172" s="307">
        <v>15</v>
      </c>
    </row>
    <row r="1173" spans="1:18" ht="191.25" x14ac:dyDescent="0.2">
      <c r="A1173" s="109">
        <v>1172</v>
      </c>
      <c r="B1173" s="426" t="s">
        <v>3295</v>
      </c>
      <c r="C1173" s="426">
        <v>891180084</v>
      </c>
      <c r="D1173" s="426">
        <v>2</v>
      </c>
      <c r="E1173" s="427" t="s">
        <v>2209</v>
      </c>
      <c r="F1173" s="428" t="s">
        <v>3358</v>
      </c>
      <c r="G1173" s="427">
        <v>9</v>
      </c>
      <c r="H1173" s="429" t="s">
        <v>3359</v>
      </c>
      <c r="I1173" s="430" t="s">
        <v>3360</v>
      </c>
      <c r="J1173" s="431">
        <v>41682</v>
      </c>
      <c r="K1173" s="432">
        <v>90970000</v>
      </c>
      <c r="L1173" s="433" t="s">
        <v>2517</v>
      </c>
      <c r="M1173" s="433" t="s">
        <v>21</v>
      </c>
      <c r="N1173" s="433" t="s">
        <v>3361</v>
      </c>
      <c r="O1173" s="433" t="s">
        <v>23</v>
      </c>
      <c r="P1173" s="434" t="s">
        <v>24</v>
      </c>
      <c r="Q1173" s="435" t="s">
        <v>3301</v>
      </c>
      <c r="R1173" s="307">
        <v>16</v>
      </c>
    </row>
    <row r="1174" spans="1:18" ht="202.5" x14ac:dyDescent="0.2">
      <c r="A1174" s="109">
        <v>1173</v>
      </c>
      <c r="B1174" s="426" t="s">
        <v>3295</v>
      </c>
      <c r="C1174" s="426">
        <v>891180084</v>
      </c>
      <c r="D1174" s="426">
        <v>2</v>
      </c>
      <c r="E1174" s="427" t="s">
        <v>1754</v>
      </c>
      <c r="F1174" s="428">
        <v>36147801</v>
      </c>
      <c r="G1174" s="427">
        <v>6</v>
      </c>
      <c r="H1174" s="429" t="s">
        <v>3362</v>
      </c>
      <c r="I1174" s="430" t="s">
        <v>3363</v>
      </c>
      <c r="J1174" s="431">
        <v>41687</v>
      </c>
      <c r="K1174" s="432">
        <v>775156500</v>
      </c>
      <c r="L1174" s="433" t="s">
        <v>3318</v>
      </c>
      <c r="M1174" s="433" t="s">
        <v>21</v>
      </c>
      <c r="N1174" s="433" t="s">
        <v>3364</v>
      </c>
      <c r="O1174" s="433" t="s">
        <v>23</v>
      </c>
      <c r="P1174" s="434" t="s">
        <v>24</v>
      </c>
      <c r="Q1174" s="435" t="s">
        <v>3301</v>
      </c>
      <c r="R1174" s="307">
        <v>17</v>
      </c>
    </row>
    <row r="1175" spans="1:18" ht="90" x14ac:dyDescent="0.2">
      <c r="A1175" s="109">
        <v>1174</v>
      </c>
      <c r="B1175" s="426" t="s">
        <v>3295</v>
      </c>
      <c r="C1175" s="426">
        <v>891180084</v>
      </c>
      <c r="D1175" s="426">
        <v>2</v>
      </c>
      <c r="E1175" s="427" t="s">
        <v>3365</v>
      </c>
      <c r="F1175" s="428">
        <v>830505750</v>
      </c>
      <c r="G1175" s="427">
        <v>5</v>
      </c>
      <c r="H1175" s="429" t="s">
        <v>3366</v>
      </c>
      <c r="I1175" s="430" t="s">
        <v>3367</v>
      </c>
      <c r="J1175" s="431">
        <v>41691</v>
      </c>
      <c r="K1175" s="432">
        <v>123556000</v>
      </c>
      <c r="L1175" s="433" t="s">
        <v>3318</v>
      </c>
      <c r="M1175" s="433" t="s">
        <v>21</v>
      </c>
      <c r="N1175" s="433" t="s">
        <v>3368</v>
      </c>
      <c r="O1175" s="433" t="s">
        <v>23</v>
      </c>
      <c r="P1175" s="434" t="s">
        <v>24</v>
      </c>
      <c r="Q1175" s="435" t="s">
        <v>3301</v>
      </c>
      <c r="R1175" s="307">
        <v>18</v>
      </c>
    </row>
    <row r="1176" spans="1:18" ht="78.75" x14ac:dyDescent="0.2">
      <c r="A1176" s="109">
        <v>1175</v>
      </c>
      <c r="B1176" s="426" t="s">
        <v>3295</v>
      </c>
      <c r="C1176" s="426">
        <v>891180084</v>
      </c>
      <c r="D1176" s="426">
        <v>2</v>
      </c>
      <c r="E1176" s="427" t="s">
        <v>3369</v>
      </c>
      <c r="F1176" s="428">
        <v>809002625</v>
      </c>
      <c r="G1176" s="427">
        <v>7</v>
      </c>
      <c r="H1176" s="429" t="s">
        <v>3370</v>
      </c>
      <c r="I1176" s="430" t="s">
        <v>3371</v>
      </c>
      <c r="J1176" s="431">
        <v>41696</v>
      </c>
      <c r="K1176" s="432">
        <v>27384381</v>
      </c>
      <c r="L1176" s="433" t="s">
        <v>3318</v>
      </c>
      <c r="M1176" s="433" t="s">
        <v>21</v>
      </c>
      <c r="N1176" s="433" t="s">
        <v>3372</v>
      </c>
      <c r="O1176" s="433" t="s">
        <v>23</v>
      </c>
      <c r="P1176" s="434" t="s">
        <v>24</v>
      </c>
      <c r="Q1176" s="435" t="s">
        <v>3301</v>
      </c>
      <c r="R1176" s="307">
        <v>19</v>
      </c>
    </row>
    <row r="1177" spans="1:18" ht="337.5" x14ac:dyDescent="0.2">
      <c r="A1177" s="109">
        <v>1176</v>
      </c>
      <c r="B1177" s="426" t="s">
        <v>3295</v>
      </c>
      <c r="C1177" s="426">
        <v>891180084</v>
      </c>
      <c r="D1177" s="426">
        <v>2</v>
      </c>
      <c r="E1177" s="427" t="s">
        <v>3373</v>
      </c>
      <c r="F1177" s="428">
        <v>860002400</v>
      </c>
      <c r="G1177" s="427">
        <v>2</v>
      </c>
      <c r="H1177" s="429" t="s">
        <v>3374</v>
      </c>
      <c r="I1177" s="430" t="s">
        <v>3375</v>
      </c>
      <c r="J1177" s="431">
        <v>41698</v>
      </c>
      <c r="K1177" s="432">
        <v>276387918</v>
      </c>
      <c r="L1177" s="433" t="s">
        <v>3376</v>
      </c>
      <c r="M1177" s="433" t="s">
        <v>21</v>
      </c>
      <c r="N1177" s="433" t="s">
        <v>3377</v>
      </c>
      <c r="O1177" s="433" t="s">
        <v>23</v>
      </c>
      <c r="P1177" s="434" t="s">
        <v>24</v>
      </c>
      <c r="Q1177" s="435" t="s">
        <v>3301</v>
      </c>
      <c r="R1177" s="307">
        <v>20</v>
      </c>
    </row>
    <row r="1178" spans="1:18" ht="112.5" x14ac:dyDescent="0.2">
      <c r="A1178" s="109">
        <v>1177</v>
      </c>
      <c r="B1178" s="426" t="s">
        <v>3295</v>
      </c>
      <c r="C1178" s="426">
        <v>891180084</v>
      </c>
      <c r="D1178" s="426">
        <v>2</v>
      </c>
      <c r="E1178" s="437" t="s">
        <v>3378</v>
      </c>
      <c r="F1178" s="438">
        <v>813005241</v>
      </c>
      <c r="G1178" s="437">
        <v>0</v>
      </c>
      <c r="H1178" s="437" t="s">
        <v>3379</v>
      </c>
      <c r="I1178" s="437" t="s">
        <v>3380</v>
      </c>
      <c r="J1178" s="439">
        <v>41703</v>
      </c>
      <c r="K1178" s="440">
        <v>6281235</v>
      </c>
      <c r="L1178" s="437" t="s">
        <v>2517</v>
      </c>
      <c r="M1178" s="437" t="s">
        <v>21</v>
      </c>
      <c r="N1178" s="437" t="s">
        <v>3381</v>
      </c>
      <c r="O1178" s="437" t="s">
        <v>23</v>
      </c>
      <c r="P1178" s="434" t="s">
        <v>24</v>
      </c>
      <c r="Q1178" s="441" t="s">
        <v>3382</v>
      </c>
      <c r="R1178" s="307">
        <v>21</v>
      </c>
    </row>
    <row r="1179" spans="1:18" ht="67.5" x14ac:dyDescent="0.2">
      <c r="A1179" s="109">
        <v>1178</v>
      </c>
      <c r="B1179" s="426" t="s">
        <v>3295</v>
      </c>
      <c r="C1179" s="426">
        <v>891180084</v>
      </c>
      <c r="D1179" s="426">
        <v>2</v>
      </c>
      <c r="E1179" s="437" t="s">
        <v>3383</v>
      </c>
      <c r="F1179" s="438">
        <v>807003866</v>
      </c>
      <c r="G1179" s="437">
        <v>2</v>
      </c>
      <c r="H1179" s="437" t="s">
        <v>3384</v>
      </c>
      <c r="I1179" s="437" t="s">
        <v>3385</v>
      </c>
      <c r="J1179" s="439">
        <v>41704</v>
      </c>
      <c r="K1179" s="440">
        <v>665349488</v>
      </c>
      <c r="L1179" s="437" t="s">
        <v>3386</v>
      </c>
      <c r="M1179" s="437" t="s">
        <v>21</v>
      </c>
      <c r="N1179" s="437" t="s">
        <v>3387</v>
      </c>
      <c r="O1179" s="437" t="s">
        <v>23</v>
      </c>
      <c r="P1179" s="434" t="s">
        <v>24</v>
      </c>
      <c r="Q1179" s="441" t="s">
        <v>3301</v>
      </c>
      <c r="R1179" s="307">
        <v>22</v>
      </c>
    </row>
    <row r="1180" spans="1:18" ht="101.25" x14ac:dyDescent="0.2">
      <c r="A1180" s="109">
        <v>1179</v>
      </c>
      <c r="B1180" s="426" t="s">
        <v>3295</v>
      </c>
      <c r="C1180" s="426">
        <v>891180084</v>
      </c>
      <c r="D1180" s="426">
        <v>2</v>
      </c>
      <c r="E1180" s="437" t="s">
        <v>3388</v>
      </c>
      <c r="F1180" s="438">
        <v>900087844</v>
      </c>
      <c r="G1180" s="437">
        <v>8</v>
      </c>
      <c r="H1180" s="437" t="s">
        <v>3389</v>
      </c>
      <c r="I1180" s="437" t="s">
        <v>3390</v>
      </c>
      <c r="J1180" s="439">
        <v>41705</v>
      </c>
      <c r="K1180" s="440">
        <v>9452364</v>
      </c>
      <c r="L1180" s="437" t="s">
        <v>402</v>
      </c>
      <c r="M1180" s="437" t="s">
        <v>21</v>
      </c>
      <c r="N1180" s="437" t="s">
        <v>3391</v>
      </c>
      <c r="O1180" s="437" t="s">
        <v>23</v>
      </c>
      <c r="P1180" s="434" t="s">
        <v>24</v>
      </c>
      <c r="Q1180" s="441" t="s">
        <v>3382</v>
      </c>
      <c r="R1180" s="307">
        <v>23</v>
      </c>
    </row>
    <row r="1181" spans="1:18" ht="67.5" x14ac:dyDescent="0.2">
      <c r="A1181" s="109">
        <v>1180</v>
      </c>
      <c r="B1181" s="426" t="s">
        <v>3295</v>
      </c>
      <c r="C1181" s="426">
        <v>891180084</v>
      </c>
      <c r="D1181" s="426">
        <v>2</v>
      </c>
      <c r="E1181" s="437" t="s">
        <v>3392</v>
      </c>
      <c r="F1181" s="438">
        <v>7708550</v>
      </c>
      <c r="G1181" s="437">
        <v>5</v>
      </c>
      <c r="H1181" s="437" t="s">
        <v>3393</v>
      </c>
      <c r="I1181" s="437" t="s">
        <v>3394</v>
      </c>
      <c r="J1181" s="439">
        <v>41712</v>
      </c>
      <c r="K1181" s="440">
        <v>20628924</v>
      </c>
      <c r="L1181" s="437" t="s">
        <v>3318</v>
      </c>
      <c r="M1181" s="437" t="s">
        <v>21</v>
      </c>
      <c r="N1181" s="437" t="s">
        <v>3395</v>
      </c>
      <c r="O1181" s="437" t="s">
        <v>23</v>
      </c>
      <c r="P1181" s="434" t="s">
        <v>24</v>
      </c>
      <c r="Q1181" s="441" t="s">
        <v>3301</v>
      </c>
      <c r="R1181" s="307">
        <v>24</v>
      </c>
    </row>
    <row r="1182" spans="1:18" ht="180" x14ac:dyDescent="0.2">
      <c r="A1182" s="109">
        <v>1181</v>
      </c>
      <c r="B1182" s="426" t="s">
        <v>3295</v>
      </c>
      <c r="C1182" s="426">
        <v>891180084</v>
      </c>
      <c r="D1182" s="426">
        <v>2</v>
      </c>
      <c r="E1182" s="437" t="s">
        <v>166</v>
      </c>
      <c r="F1182" s="438">
        <v>12127303</v>
      </c>
      <c r="G1182" s="437">
        <v>7</v>
      </c>
      <c r="H1182" s="437" t="s">
        <v>3396</v>
      </c>
      <c r="I1182" s="437" t="s">
        <v>3397</v>
      </c>
      <c r="J1182" s="439">
        <v>41712</v>
      </c>
      <c r="K1182" s="440">
        <v>5500000</v>
      </c>
      <c r="L1182" s="437" t="s">
        <v>3318</v>
      </c>
      <c r="M1182" s="437" t="s">
        <v>21</v>
      </c>
      <c r="N1182" s="437" t="s">
        <v>3398</v>
      </c>
      <c r="O1182" s="437" t="s">
        <v>23</v>
      </c>
      <c r="P1182" s="434" t="s">
        <v>24</v>
      </c>
      <c r="Q1182" s="441" t="s">
        <v>3301</v>
      </c>
      <c r="R1182" s="307">
        <v>25</v>
      </c>
    </row>
    <row r="1183" spans="1:18" ht="123.75" x14ac:dyDescent="0.2">
      <c r="A1183" s="109">
        <v>1182</v>
      </c>
      <c r="B1183" s="426" t="s">
        <v>3295</v>
      </c>
      <c r="C1183" s="426">
        <v>891180084</v>
      </c>
      <c r="D1183" s="426">
        <v>2</v>
      </c>
      <c r="E1183" s="437" t="s">
        <v>3399</v>
      </c>
      <c r="F1183" s="438">
        <v>813010066</v>
      </c>
      <c r="G1183" s="437">
        <v>8</v>
      </c>
      <c r="H1183" s="437" t="s">
        <v>3400</v>
      </c>
      <c r="I1183" s="437" t="s">
        <v>3401</v>
      </c>
      <c r="J1183" s="439">
        <v>41712</v>
      </c>
      <c r="K1183" s="440">
        <v>1231494972</v>
      </c>
      <c r="L1183" s="437" t="s">
        <v>3402</v>
      </c>
      <c r="M1183" s="437" t="s">
        <v>21</v>
      </c>
      <c r="N1183" s="437" t="s">
        <v>3403</v>
      </c>
      <c r="O1183" s="437" t="s">
        <v>23</v>
      </c>
      <c r="P1183" s="434" t="s">
        <v>24</v>
      </c>
      <c r="Q1183" s="441" t="s">
        <v>3301</v>
      </c>
      <c r="R1183" s="307">
        <v>26</v>
      </c>
    </row>
    <row r="1184" spans="1:18" ht="135" x14ac:dyDescent="0.2">
      <c r="A1184" s="109">
        <v>1183</v>
      </c>
      <c r="B1184" s="426" t="s">
        <v>3295</v>
      </c>
      <c r="C1184" s="426">
        <v>891180084</v>
      </c>
      <c r="D1184" s="426">
        <v>2</v>
      </c>
      <c r="E1184" s="437" t="s">
        <v>1962</v>
      </c>
      <c r="F1184" s="438">
        <v>12132270</v>
      </c>
      <c r="G1184" s="437">
        <v>2</v>
      </c>
      <c r="H1184" s="437" t="s">
        <v>3404</v>
      </c>
      <c r="I1184" s="437" t="s">
        <v>3405</v>
      </c>
      <c r="J1184" s="439">
        <v>41718</v>
      </c>
      <c r="K1184" s="440">
        <v>9584152</v>
      </c>
      <c r="L1184" s="437" t="s">
        <v>3318</v>
      </c>
      <c r="M1184" s="437" t="s">
        <v>21</v>
      </c>
      <c r="N1184" s="437" t="s">
        <v>3406</v>
      </c>
      <c r="O1184" s="437" t="s">
        <v>23</v>
      </c>
      <c r="P1184" s="434" t="s">
        <v>24</v>
      </c>
      <c r="Q1184" s="441" t="s">
        <v>3301</v>
      </c>
      <c r="R1184" s="307">
        <v>27</v>
      </c>
    </row>
    <row r="1185" spans="1:18" ht="135" x14ac:dyDescent="0.2">
      <c r="A1185" s="109">
        <v>1184</v>
      </c>
      <c r="B1185" s="426" t="s">
        <v>3295</v>
      </c>
      <c r="C1185" s="426">
        <v>891180084</v>
      </c>
      <c r="D1185" s="426">
        <v>2</v>
      </c>
      <c r="E1185" s="437" t="s">
        <v>3373</v>
      </c>
      <c r="F1185" s="438">
        <v>860002400</v>
      </c>
      <c r="G1185" s="437">
        <v>2</v>
      </c>
      <c r="H1185" s="437" t="s">
        <v>3407</v>
      </c>
      <c r="I1185" s="437" t="s">
        <v>3408</v>
      </c>
      <c r="J1185" s="439">
        <v>41723</v>
      </c>
      <c r="K1185" s="440">
        <v>29476512</v>
      </c>
      <c r="L1185" s="437" t="s">
        <v>3376</v>
      </c>
      <c r="M1185" s="437" t="s">
        <v>21</v>
      </c>
      <c r="N1185" s="437" t="s">
        <v>3409</v>
      </c>
      <c r="O1185" s="437" t="s">
        <v>23</v>
      </c>
      <c r="P1185" s="434" t="s">
        <v>24</v>
      </c>
      <c r="Q1185" s="441" t="s">
        <v>3301</v>
      </c>
      <c r="R1185" s="307">
        <v>28</v>
      </c>
    </row>
    <row r="1186" spans="1:18" ht="90" x14ac:dyDescent="0.2">
      <c r="A1186" s="109">
        <v>1185</v>
      </c>
      <c r="B1186" s="426" t="s">
        <v>3295</v>
      </c>
      <c r="C1186" s="426">
        <v>891180084</v>
      </c>
      <c r="D1186" s="426">
        <v>2</v>
      </c>
      <c r="E1186" s="437" t="s">
        <v>3410</v>
      </c>
      <c r="F1186" s="438">
        <v>12101318</v>
      </c>
      <c r="G1186" s="437">
        <v>4</v>
      </c>
      <c r="H1186" s="437" t="s">
        <v>3411</v>
      </c>
      <c r="I1186" s="437" t="s">
        <v>3412</v>
      </c>
      <c r="J1186" s="439">
        <v>41723</v>
      </c>
      <c r="K1186" s="440">
        <v>65826737</v>
      </c>
      <c r="L1186" s="437" t="s">
        <v>3309</v>
      </c>
      <c r="M1186" s="437" t="s">
        <v>21</v>
      </c>
      <c r="N1186" s="437" t="s">
        <v>3413</v>
      </c>
      <c r="O1186" s="437" t="s">
        <v>23</v>
      </c>
      <c r="P1186" s="434" t="s">
        <v>24</v>
      </c>
      <c r="Q1186" s="441" t="s">
        <v>3414</v>
      </c>
      <c r="R1186" s="307">
        <v>29</v>
      </c>
    </row>
    <row r="1187" spans="1:18" ht="112.5" x14ac:dyDescent="0.2">
      <c r="A1187" s="109">
        <v>1186</v>
      </c>
      <c r="B1187" s="426" t="s">
        <v>3295</v>
      </c>
      <c r="C1187" s="426">
        <v>891180084</v>
      </c>
      <c r="D1187" s="426">
        <v>2</v>
      </c>
      <c r="E1187" s="437" t="s">
        <v>3415</v>
      </c>
      <c r="F1187" s="438">
        <v>900119515</v>
      </c>
      <c r="G1187" s="437">
        <v>9</v>
      </c>
      <c r="H1187" s="437" t="s">
        <v>3416</v>
      </c>
      <c r="I1187" s="437" t="s">
        <v>3417</v>
      </c>
      <c r="J1187" s="439">
        <v>41740</v>
      </c>
      <c r="K1187" s="440">
        <v>7250000</v>
      </c>
      <c r="L1187" s="437" t="s">
        <v>3418</v>
      </c>
      <c r="M1187" s="437" t="s">
        <v>21</v>
      </c>
      <c r="N1187" s="437" t="s">
        <v>3419</v>
      </c>
      <c r="O1187" s="437" t="s">
        <v>23</v>
      </c>
      <c r="P1187" s="434" t="s">
        <v>24</v>
      </c>
      <c r="Q1187" s="441" t="s">
        <v>3382</v>
      </c>
      <c r="R1187" s="307">
        <v>30</v>
      </c>
    </row>
    <row r="1188" spans="1:18" ht="135" x14ac:dyDescent="0.2">
      <c r="A1188" s="109">
        <v>1187</v>
      </c>
      <c r="B1188" s="426" t="s">
        <v>3295</v>
      </c>
      <c r="C1188" s="426">
        <v>891180084</v>
      </c>
      <c r="D1188" s="426">
        <v>2</v>
      </c>
      <c r="E1188" s="437" t="s">
        <v>979</v>
      </c>
      <c r="F1188" s="438">
        <v>1081153772</v>
      </c>
      <c r="G1188" s="437">
        <v>1</v>
      </c>
      <c r="H1188" s="437" t="s">
        <v>3420</v>
      </c>
      <c r="I1188" s="437" t="s">
        <v>3421</v>
      </c>
      <c r="J1188" s="439">
        <v>41766</v>
      </c>
      <c r="K1188" s="440">
        <v>16133333</v>
      </c>
      <c r="L1188" s="437" t="s">
        <v>3422</v>
      </c>
      <c r="M1188" s="437" t="s">
        <v>21</v>
      </c>
      <c r="N1188" s="437" t="s">
        <v>3423</v>
      </c>
      <c r="O1188" s="437" t="s">
        <v>23</v>
      </c>
      <c r="P1188" s="434" t="s">
        <v>24</v>
      </c>
      <c r="Q1188" s="441" t="s">
        <v>3301</v>
      </c>
      <c r="R1188" s="307">
        <v>31</v>
      </c>
    </row>
    <row r="1189" spans="1:18" ht="135" x14ac:dyDescent="0.2">
      <c r="A1189" s="109">
        <v>1188</v>
      </c>
      <c r="B1189" s="426" t="s">
        <v>3295</v>
      </c>
      <c r="C1189" s="426">
        <v>891180084</v>
      </c>
      <c r="D1189" s="426">
        <v>2</v>
      </c>
      <c r="E1189" s="437" t="s">
        <v>3424</v>
      </c>
      <c r="F1189" s="438">
        <v>1075245361</v>
      </c>
      <c r="G1189" s="437">
        <v>1</v>
      </c>
      <c r="H1189" s="437" t="s">
        <v>3425</v>
      </c>
      <c r="I1189" s="437" t="s">
        <v>3421</v>
      </c>
      <c r="J1189" s="439">
        <v>41766</v>
      </c>
      <c r="K1189" s="440">
        <v>16133333</v>
      </c>
      <c r="L1189" s="437" t="s">
        <v>3422</v>
      </c>
      <c r="M1189" s="437" t="s">
        <v>21</v>
      </c>
      <c r="N1189" s="437" t="s">
        <v>3423</v>
      </c>
      <c r="O1189" s="437" t="s">
        <v>23</v>
      </c>
      <c r="P1189" s="434" t="s">
        <v>24</v>
      </c>
      <c r="Q1189" s="441" t="s">
        <v>3301</v>
      </c>
      <c r="R1189" s="307">
        <v>32</v>
      </c>
    </row>
    <row r="1190" spans="1:18" ht="135" x14ac:dyDescent="0.2">
      <c r="A1190" s="109">
        <v>1189</v>
      </c>
      <c r="B1190" s="426" t="s">
        <v>3295</v>
      </c>
      <c r="C1190" s="426">
        <v>891180084</v>
      </c>
      <c r="D1190" s="426">
        <v>2</v>
      </c>
      <c r="E1190" s="437" t="s">
        <v>3426</v>
      </c>
      <c r="F1190" s="438">
        <v>891100954</v>
      </c>
      <c r="G1190" s="437">
        <v>3</v>
      </c>
      <c r="H1190" s="437" t="s">
        <v>3427</v>
      </c>
      <c r="I1190" s="437" t="s">
        <v>3428</v>
      </c>
      <c r="J1190" s="439">
        <v>41767</v>
      </c>
      <c r="K1190" s="440">
        <v>4127760</v>
      </c>
      <c r="L1190" s="437" t="s">
        <v>3418</v>
      </c>
      <c r="M1190" s="437" t="s">
        <v>21</v>
      </c>
      <c r="N1190" s="437" t="s">
        <v>3429</v>
      </c>
      <c r="O1190" s="437" t="s">
        <v>23</v>
      </c>
      <c r="P1190" s="434" t="s">
        <v>24</v>
      </c>
      <c r="Q1190" s="441" t="s">
        <v>3382</v>
      </c>
      <c r="R1190" s="307">
        <v>33</v>
      </c>
    </row>
    <row r="1191" spans="1:18" ht="101.25" x14ac:dyDescent="0.2">
      <c r="A1191" s="109">
        <v>1190</v>
      </c>
      <c r="B1191" s="426" t="s">
        <v>3295</v>
      </c>
      <c r="C1191" s="426">
        <v>891180084</v>
      </c>
      <c r="D1191" s="426">
        <v>2</v>
      </c>
      <c r="E1191" s="437" t="s">
        <v>3430</v>
      </c>
      <c r="F1191" s="438">
        <v>1084897442</v>
      </c>
      <c r="G1191" s="437">
        <v>8</v>
      </c>
      <c r="H1191" s="437" t="s">
        <v>3431</v>
      </c>
      <c r="I1191" s="437" t="s">
        <v>3432</v>
      </c>
      <c r="J1191" s="439">
        <v>41768</v>
      </c>
      <c r="K1191" s="440">
        <v>12379500</v>
      </c>
      <c r="L1191" s="437" t="s">
        <v>3422</v>
      </c>
      <c r="M1191" s="437" t="s">
        <v>21</v>
      </c>
      <c r="N1191" s="437" t="s">
        <v>3433</v>
      </c>
      <c r="O1191" s="437" t="s">
        <v>23</v>
      </c>
      <c r="P1191" s="434" t="s">
        <v>24</v>
      </c>
      <c r="Q1191" s="441" t="s">
        <v>3301</v>
      </c>
      <c r="R1191" s="307">
        <v>34</v>
      </c>
    </row>
    <row r="1192" spans="1:18" ht="90" x14ac:dyDescent="0.2">
      <c r="A1192" s="109">
        <v>1191</v>
      </c>
      <c r="B1192" s="426" t="s">
        <v>3295</v>
      </c>
      <c r="C1192" s="426">
        <v>891180084</v>
      </c>
      <c r="D1192" s="426">
        <v>2</v>
      </c>
      <c r="E1192" s="437" t="s">
        <v>3434</v>
      </c>
      <c r="F1192" s="438">
        <v>36181094</v>
      </c>
      <c r="G1192" s="437">
        <v>9</v>
      </c>
      <c r="H1192" s="437" t="s">
        <v>3435</v>
      </c>
      <c r="I1192" s="437" t="s">
        <v>3436</v>
      </c>
      <c r="J1192" s="439">
        <v>41773</v>
      </c>
      <c r="K1192" s="440">
        <v>10440000</v>
      </c>
      <c r="L1192" s="437" t="s">
        <v>402</v>
      </c>
      <c r="M1192" s="437" t="s">
        <v>21</v>
      </c>
      <c r="N1192" s="437" t="s">
        <v>3437</v>
      </c>
      <c r="O1192" s="437" t="s">
        <v>23</v>
      </c>
      <c r="P1192" s="434" t="s">
        <v>24</v>
      </c>
      <c r="Q1192" s="441" t="s">
        <v>3382</v>
      </c>
      <c r="R1192" s="307">
        <v>35</v>
      </c>
    </row>
    <row r="1193" spans="1:18" ht="101.25" x14ac:dyDescent="0.2">
      <c r="A1193" s="109">
        <v>1192</v>
      </c>
      <c r="B1193" s="426" t="s">
        <v>3295</v>
      </c>
      <c r="C1193" s="426">
        <v>891180084</v>
      </c>
      <c r="D1193" s="426">
        <v>2</v>
      </c>
      <c r="E1193" s="437" t="s">
        <v>3438</v>
      </c>
      <c r="F1193" s="438">
        <v>800126785</v>
      </c>
      <c r="G1193" s="437">
        <v>7</v>
      </c>
      <c r="H1193" s="437" t="s">
        <v>3439</v>
      </c>
      <c r="I1193" s="437" t="s">
        <v>3440</v>
      </c>
      <c r="J1193" s="439">
        <v>41774</v>
      </c>
      <c r="K1193" s="440">
        <v>7584759</v>
      </c>
      <c r="L1193" s="437" t="s">
        <v>3422</v>
      </c>
      <c r="M1193" s="437" t="s">
        <v>21</v>
      </c>
      <c r="N1193" s="437" t="s">
        <v>3441</v>
      </c>
      <c r="O1193" s="437" t="s">
        <v>23</v>
      </c>
      <c r="P1193" s="434" t="s">
        <v>24</v>
      </c>
      <c r="Q1193" s="441" t="s">
        <v>3301</v>
      </c>
      <c r="R1193" s="307">
        <v>36</v>
      </c>
    </row>
    <row r="1194" spans="1:18" ht="112.5" x14ac:dyDescent="0.2">
      <c r="A1194" s="109">
        <v>1193</v>
      </c>
      <c r="B1194" s="426" t="s">
        <v>3295</v>
      </c>
      <c r="C1194" s="426">
        <v>891180084</v>
      </c>
      <c r="D1194" s="426">
        <v>2</v>
      </c>
      <c r="E1194" s="437" t="s">
        <v>3434</v>
      </c>
      <c r="F1194" s="438">
        <v>36181094</v>
      </c>
      <c r="G1194" s="437">
        <v>9</v>
      </c>
      <c r="H1194" s="437" t="s">
        <v>3442</v>
      </c>
      <c r="I1194" s="437" t="s">
        <v>3443</v>
      </c>
      <c r="J1194" s="439">
        <v>41774</v>
      </c>
      <c r="K1194" s="440">
        <v>3074000</v>
      </c>
      <c r="L1194" s="437" t="s">
        <v>3318</v>
      </c>
      <c r="M1194" s="437" t="s">
        <v>21</v>
      </c>
      <c r="N1194" s="437" t="s">
        <v>3444</v>
      </c>
      <c r="O1194" s="437" t="s">
        <v>23</v>
      </c>
      <c r="P1194" s="434" t="s">
        <v>24</v>
      </c>
      <c r="Q1194" s="441" t="s">
        <v>3301</v>
      </c>
      <c r="R1194" s="307">
        <v>37</v>
      </c>
    </row>
    <row r="1195" spans="1:18" ht="101.25" x14ac:dyDescent="0.2">
      <c r="A1195" s="109">
        <v>1194</v>
      </c>
      <c r="B1195" s="426" t="s">
        <v>3295</v>
      </c>
      <c r="C1195" s="426">
        <v>891180084</v>
      </c>
      <c r="D1195" s="426">
        <v>2</v>
      </c>
      <c r="E1195" s="437" t="s">
        <v>3445</v>
      </c>
      <c r="F1195" s="438">
        <v>7698413</v>
      </c>
      <c r="G1195" s="437">
        <v>1</v>
      </c>
      <c r="H1195" s="437" t="s">
        <v>3446</v>
      </c>
      <c r="I1195" s="437" t="s">
        <v>3447</v>
      </c>
      <c r="J1195" s="439">
        <v>41782</v>
      </c>
      <c r="K1195" s="440">
        <v>10234680</v>
      </c>
      <c r="L1195" s="437" t="s">
        <v>2517</v>
      </c>
      <c r="M1195" s="437" t="s">
        <v>21</v>
      </c>
      <c r="N1195" s="437" t="s">
        <v>3448</v>
      </c>
      <c r="O1195" s="437" t="s">
        <v>23</v>
      </c>
      <c r="P1195" s="434" t="s">
        <v>24</v>
      </c>
      <c r="Q1195" s="441" t="s">
        <v>3301</v>
      </c>
      <c r="R1195" s="307">
        <v>38</v>
      </c>
    </row>
    <row r="1196" spans="1:18" ht="78.75" x14ac:dyDescent="0.2">
      <c r="A1196" s="109">
        <v>1195</v>
      </c>
      <c r="B1196" s="426" t="s">
        <v>3295</v>
      </c>
      <c r="C1196" s="426">
        <v>891180084</v>
      </c>
      <c r="D1196" s="426">
        <v>2</v>
      </c>
      <c r="E1196" s="437" t="s">
        <v>1167</v>
      </c>
      <c r="F1196" s="438">
        <v>800058607</v>
      </c>
      <c r="G1196" s="437">
        <v>2</v>
      </c>
      <c r="H1196" s="437" t="s">
        <v>3449</v>
      </c>
      <c r="I1196" s="437" t="s">
        <v>3450</v>
      </c>
      <c r="J1196" s="439">
        <v>41782</v>
      </c>
      <c r="K1196" s="440">
        <v>210946000</v>
      </c>
      <c r="L1196" s="437" t="s">
        <v>402</v>
      </c>
      <c r="M1196" s="437" t="s">
        <v>21</v>
      </c>
      <c r="N1196" s="437" t="s">
        <v>3451</v>
      </c>
      <c r="O1196" s="437" t="s">
        <v>23</v>
      </c>
      <c r="P1196" s="434" t="s">
        <v>24</v>
      </c>
      <c r="Q1196" s="441" t="s">
        <v>3301</v>
      </c>
      <c r="R1196" s="307">
        <v>39</v>
      </c>
    </row>
    <row r="1197" spans="1:18" ht="146.25" x14ac:dyDescent="0.2">
      <c r="A1197" s="109">
        <v>1196</v>
      </c>
      <c r="B1197" s="426" t="s">
        <v>3295</v>
      </c>
      <c r="C1197" s="426">
        <v>891180084</v>
      </c>
      <c r="D1197" s="426">
        <v>2</v>
      </c>
      <c r="E1197" s="437" t="s">
        <v>1935</v>
      </c>
      <c r="F1197" s="438">
        <v>891180262</v>
      </c>
      <c r="G1197" s="437">
        <v>7</v>
      </c>
      <c r="H1197" s="437" t="s">
        <v>3452</v>
      </c>
      <c r="I1197" s="437" t="s">
        <v>3453</v>
      </c>
      <c r="J1197" s="439">
        <v>41782</v>
      </c>
      <c r="K1197" s="440">
        <v>59395000</v>
      </c>
      <c r="L1197" s="437" t="s">
        <v>3454</v>
      </c>
      <c r="M1197" s="437" t="s">
        <v>21</v>
      </c>
      <c r="N1197" s="437" t="s">
        <v>3455</v>
      </c>
      <c r="O1197" s="437" t="s">
        <v>23</v>
      </c>
      <c r="P1197" s="434" t="s">
        <v>24</v>
      </c>
      <c r="Q1197" s="441" t="s">
        <v>3301</v>
      </c>
      <c r="R1197" s="307">
        <v>40</v>
      </c>
    </row>
    <row r="1198" spans="1:18" ht="56.25" x14ac:dyDescent="0.2">
      <c r="A1198" s="109">
        <v>1197</v>
      </c>
      <c r="B1198" s="426" t="s">
        <v>3295</v>
      </c>
      <c r="C1198" s="426">
        <v>891180084</v>
      </c>
      <c r="D1198" s="426">
        <v>2</v>
      </c>
      <c r="E1198" s="437" t="s">
        <v>2336</v>
      </c>
      <c r="F1198" s="438">
        <v>900255113</v>
      </c>
      <c r="G1198" s="437">
        <v>3</v>
      </c>
      <c r="H1198" s="437" t="s">
        <v>3456</v>
      </c>
      <c r="I1198" s="437" t="s">
        <v>3457</v>
      </c>
      <c r="J1198" s="439">
        <v>41785</v>
      </c>
      <c r="K1198" s="440">
        <v>59546278</v>
      </c>
      <c r="L1198" s="437" t="s">
        <v>402</v>
      </c>
      <c r="M1198" s="437" t="s">
        <v>21</v>
      </c>
      <c r="N1198" s="437" t="s">
        <v>3458</v>
      </c>
      <c r="O1198" s="437" t="s">
        <v>23</v>
      </c>
      <c r="P1198" s="434" t="s">
        <v>24</v>
      </c>
      <c r="Q1198" s="441" t="s">
        <v>3301</v>
      </c>
      <c r="R1198" s="307">
        <v>41</v>
      </c>
    </row>
    <row r="1199" spans="1:18" ht="90" x14ac:dyDescent="0.2">
      <c r="A1199" s="109">
        <v>1198</v>
      </c>
      <c r="B1199" s="426" t="s">
        <v>3295</v>
      </c>
      <c r="C1199" s="426">
        <v>891180084</v>
      </c>
      <c r="D1199" s="426">
        <v>2</v>
      </c>
      <c r="E1199" s="437" t="s">
        <v>3459</v>
      </c>
      <c r="F1199" s="438">
        <v>7710012</v>
      </c>
      <c r="G1199" s="437">
        <v>0</v>
      </c>
      <c r="H1199" s="437" t="s">
        <v>3460</v>
      </c>
      <c r="I1199" s="437" t="s">
        <v>3461</v>
      </c>
      <c r="J1199" s="439">
        <v>41785</v>
      </c>
      <c r="K1199" s="440">
        <v>42888994</v>
      </c>
      <c r="L1199" s="437" t="s">
        <v>3309</v>
      </c>
      <c r="M1199" s="437" t="s">
        <v>21</v>
      </c>
      <c r="N1199" s="437" t="s">
        <v>3462</v>
      </c>
      <c r="O1199" s="437" t="s">
        <v>23</v>
      </c>
      <c r="P1199" s="434" t="s">
        <v>24</v>
      </c>
      <c r="Q1199" s="441" t="s">
        <v>3301</v>
      </c>
      <c r="R1199" s="307">
        <v>42</v>
      </c>
    </row>
    <row r="1200" spans="1:18" ht="135" x14ac:dyDescent="0.2">
      <c r="A1200" s="109">
        <v>1199</v>
      </c>
      <c r="B1200" s="426" t="s">
        <v>3295</v>
      </c>
      <c r="C1200" s="426">
        <v>891180084</v>
      </c>
      <c r="D1200" s="426">
        <v>2</v>
      </c>
      <c r="E1200" s="437" t="s">
        <v>3426</v>
      </c>
      <c r="F1200" s="438">
        <v>891100954</v>
      </c>
      <c r="G1200" s="437">
        <v>3</v>
      </c>
      <c r="H1200" s="437" t="s">
        <v>3463</v>
      </c>
      <c r="I1200" s="437" t="s">
        <v>3464</v>
      </c>
      <c r="J1200" s="439">
        <v>41787</v>
      </c>
      <c r="K1200" s="440">
        <v>6480000</v>
      </c>
      <c r="L1200" s="437" t="s">
        <v>3422</v>
      </c>
      <c r="M1200" s="437" t="s">
        <v>21</v>
      </c>
      <c r="N1200" s="437" t="s">
        <v>3465</v>
      </c>
      <c r="O1200" s="437" t="s">
        <v>23</v>
      </c>
      <c r="P1200" s="434" t="s">
        <v>24</v>
      </c>
      <c r="Q1200" s="441" t="s">
        <v>3382</v>
      </c>
      <c r="R1200" s="307">
        <v>43</v>
      </c>
    </row>
    <row r="1201" spans="1:18" ht="146.25" x14ac:dyDescent="0.2">
      <c r="A1201" s="109">
        <v>1200</v>
      </c>
      <c r="B1201" s="426" t="s">
        <v>3295</v>
      </c>
      <c r="C1201" s="426">
        <v>891180084</v>
      </c>
      <c r="D1201" s="426">
        <v>2</v>
      </c>
      <c r="E1201" s="442" t="s">
        <v>3466</v>
      </c>
      <c r="F1201" s="443">
        <v>830052968</v>
      </c>
      <c r="G1201" s="437">
        <v>8</v>
      </c>
      <c r="H1201" s="437" t="s">
        <v>3467</v>
      </c>
      <c r="I1201" s="437" t="s">
        <v>3468</v>
      </c>
      <c r="J1201" s="439">
        <v>41801</v>
      </c>
      <c r="K1201" s="444">
        <v>1580500</v>
      </c>
      <c r="L1201" s="437" t="s">
        <v>3469</v>
      </c>
      <c r="M1201" s="437" t="s">
        <v>21</v>
      </c>
      <c r="N1201" s="437" t="s">
        <v>3470</v>
      </c>
      <c r="O1201" s="437" t="s">
        <v>23</v>
      </c>
      <c r="P1201" s="434" t="s">
        <v>24</v>
      </c>
      <c r="Q1201" s="441" t="s">
        <v>3301</v>
      </c>
      <c r="R1201" s="307">
        <v>44</v>
      </c>
    </row>
    <row r="1202" spans="1:18" ht="78.75" x14ac:dyDescent="0.2">
      <c r="A1202" s="109">
        <v>1201</v>
      </c>
      <c r="B1202" s="426" t="s">
        <v>3295</v>
      </c>
      <c r="C1202" s="426">
        <v>891180084</v>
      </c>
      <c r="D1202" s="426">
        <v>2</v>
      </c>
      <c r="E1202" s="437" t="s">
        <v>1167</v>
      </c>
      <c r="F1202" s="438">
        <v>800058607</v>
      </c>
      <c r="G1202" s="437">
        <v>2</v>
      </c>
      <c r="H1202" s="437" t="s">
        <v>3471</v>
      </c>
      <c r="I1202" s="437" t="s">
        <v>3472</v>
      </c>
      <c r="J1202" s="439">
        <v>41801</v>
      </c>
      <c r="K1202" s="444">
        <v>68829760</v>
      </c>
      <c r="L1202" s="437" t="s">
        <v>402</v>
      </c>
      <c r="M1202" s="437" t="s">
        <v>21</v>
      </c>
      <c r="N1202" s="437" t="s">
        <v>3473</v>
      </c>
      <c r="O1202" s="437" t="s">
        <v>23</v>
      </c>
      <c r="P1202" s="434" t="s">
        <v>24</v>
      </c>
      <c r="Q1202" s="441" t="s">
        <v>3301</v>
      </c>
      <c r="R1202" s="307">
        <v>45</v>
      </c>
    </row>
    <row r="1203" spans="1:18" ht="168.75" x14ac:dyDescent="0.2">
      <c r="A1203" s="109">
        <v>1202</v>
      </c>
      <c r="B1203" s="426" t="s">
        <v>3295</v>
      </c>
      <c r="C1203" s="426">
        <v>891180084</v>
      </c>
      <c r="D1203" s="426">
        <v>2</v>
      </c>
      <c r="E1203" s="442" t="s">
        <v>3474</v>
      </c>
      <c r="F1203" s="443">
        <v>860518299</v>
      </c>
      <c r="G1203" s="437">
        <v>1</v>
      </c>
      <c r="H1203" s="437" t="s">
        <v>3475</v>
      </c>
      <c r="I1203" s="437" t="s">
        <v>3476</v>
      </c>
      <c r="J1203" s="439">
        <v>41801</v>
      </c>
      <c r="K1203" s="444">
        <v>6135690</v>
      </c>
      <c r="L1203" s="437" t="s">
        <v>3469</v>
      </c>
      <c r="M1203" s="437" t="s">
        <v>21</v>
      </c>
      <c r="N1203" s="437" t="s">
        <v>3470</v>
      </c>
      <c r="O1203" s="437" t="s">
        <v>23</v>
      </c>
      <c r="P1203" s="434" t="s">
        <v>24</v>
      </c>
      <c r="Q1203" s="441" t="s">
        <v>3301</v>
      </c>
      <c r="R1203" s="307">
        <v>46</v>
      </c>
    </row>
    <row r="1204" spans="1:18" ht="135" x14ac:dyDescent="0.2">
      <c r="A1204" s="109">
        <v>1203</v>
      </c>
      <c r="B1204" s="426" t="s">
        <v>3295</v>
      </c>
      <c r="C1204" s="426">
        <v>891180084</v>
      </c>
      <c r="D1204" s="426">
        <v>2</v>
      </c>
      <c r="E1204" s="442" t="s">
        <v>3477</v>
      </c>
      <c r="F1204" s="443">
        <v>860072122</v>
      </c>
      <c r="G1204" s="437">
        <v>9</v>
      </c>
      <c r="H1204" s="437" t="s">
        <v>3478</v>
      </c>
      <c r="I1204" s="437" t="s">
        <v>3479</v>
      </c>
      <c r="J1204" s="439">
        <v>41801</v>
      </c>
      <c r="K1204" s="444">
        <v>5443880</v>
      </c>
      <c r="L1204" s="437" t="s">
        <v>3469</v>
      </c>
      <c r="M1204" s="437" t="s">
        <v>21</v>
      </c>
      <c r="N1204" s="437" t="s">
        <v>3470</v>
      </c>
      <c r="O1204" s="437" t="s">
        <v>23</v>
      </c>
      <c r="P1204" s="434" t="s">
        <v>24</v>
      </c>
      <c r="Q1204" s="441" t="s">
        <v>3301</v>
      </c>
      <c r="R1204" s="307">
        <v>47</v>
      </c>
    </row>
    <row r="1205" spans="1:18" ht="135" x14ac:dyDescent="0.2">
      <c r="A1205" s="109">
        <v>1204</v>
      </c>
      <c r="B1205" s="426" t="s">
        <v>3295</v>
      </c>
      <c r="C1205" s="426">
        <v>891180084</v>
      </c>
      <c r="D1205" s="426">
        <v>2</v>
      </c>
      <c r="E1205" s="442" t="s">
        <v>658</v>
      </c>
      <c r="F1205" s="443">
        <v>860020309</v>
      </c>
      <c r="G1205" s="437">
        <v>6</v>
      </c>
      <c r="H1205" s="437" t="s">
        <v>3480</v>
      </c>
      <c r="I1205" s="437" t="s">
        <v>3481</v>
      </c>
      <c r="J1205" s="439">
        <v>41801</v>
      </c>
      <c r="K1205" s="444">
        <v>15200640</v>
      </c>
      <c r="L1205" s="437" t="s">
        <v>3469</v>
      </c>
      <c r="M1205" s="437" t="s">
        <v>21</v>
      </c>
      <c r="N1205" s="437" t="s">
        <v>3470</v>
      </c>
      <c r="O1205" s="437" t="s">
        <v>23</v>
      </c>
      <c r="P1205" s="434" t="s">
        <v>24</v>
      </c>
      <c r="Q1205" s="441" t="s">
        <v>3301</v>
      </c>
      <c r="R1205" s="307">
        <v>48</v>
      </c>
    </row>
    <row r="1206" spans="1:18" ht="90" x14ac:dyDescent="0.2">
      <c r="A1206" s="109">
        <v>1205</v>
      </c>
      <c r="B1206" s="426" t="s">
        <v>3295</v>
      </c>
      <c r="C1206" s="426">
        <v>891180084</v>
      </c>
      <c r="D1206" s="426">
        <v>2</v>
      </c>
      <c r="E1206" s="442" t="s">
        <v>911</v>
      </c>
      <c r="F1206" s="443">
        <v>7703086</v>
      </c>
      <c r="G1206" s="437">
        <v>6</v>
      </c>
      <c r="H1206" s="437" t="s">
        <v>3482</v>
      </c>
      <c r="I1206" s="437" t="s">
        <v>3483</v>
      </c>
      <c r="J1206" s="439">
        <v>41801</v>
      </c>
      <c r="K1206" s="444">
        <v>4032000</v>
      </c>
      <c r="L1206" s="437" t="s">
        <v>3318</v>
      </c>
      <c r="M1206" s="437" t="s">
        <v>21</v>
      </c>
      <c r="N1206" s="437" t="s">
        <v>3484</v>
      </c>
      <c r="O1206" s="437" t="s">
        <v>23</v>
      </c>
      <c r="P1206" s="434" t="s">
        <v>24</v>
      </c>
      <c r="Q1206" s="441" t="s">
        <v>3301</v>
      </c>
      <c r="R1206" s="307">
        <v>49</v>
      </c>
    </row>
    <row r="1207" spans="1:18" ht="135" x14ac:dyDescent="0.2">
      <c r="A1207" s="109">
        <v>1206</v>
      </c>
      <c r="B1207" s="426" t="s">
        <v>3295</v>
      </c>
      <c r="C1207" s="426">
        <v>891180084</v>
      </c>
      <c r="D1207" s="426">
        <v>2</v>
      </c>
      <c r="E1207" s="442" t="s">
        <v>3485</v>
      </c>
      <c r="F1207" s="443">
        <v>813005241</v>
      </c>
      <c r="G1207" s="437">
        <v>0</v>
      </c>
      <c r="H1207" s="437" t="s">
        <v>3486</v>
      </c>
      <c r="I1207" s="437" t="s">
        <v>3487</v>
      </c>
      <c r="J1207" s="439">
        <v>41806</v>
      </c>
      <c r="K1207" s="444">
        <v>9068680</v>
      </c>
      <c r="L1207" s="437" t="s">
        <v>2517</v>
      </c>
      <c r="M1207" s="437" t="s">
        <v>21</v>
      </c>
      <c r="N1207" s="437" t="s">
        <v>3488</v>
      </c>
      <c r="O1207" s="437" t="s">
        <v>23</v>
      </c>
      <c r="P1207" s="434" t="s">
        <v>24</v>
      </c>
      <c r="Q1207" s="441" t="s">
        <v>3301</v>
      </c>
      <c r="R1207" s="307">
        <v>50</v>
      </c>
    </row>
    <row r="1208" spans="1:18" ht="90" x14ac:dyDescent="0.2">
      <c r="A1208" s="109">
        <v>1207</v>
      </c>
      <c r="B1208" s="426" t="s">
        <v>3295</v>
      </c>
      <c r="C1208" s="426">
        <v>891180084</v>
      </c>
      <c r="D1208" s="426">
        <v>2</v>
      </c>
      <c r="E1208" s="442" t="s">
        <v>3489</v>
      </c>
      <c r="F1208" s="443">
        <v>7694923</v>
      </c>
      <c r="G1208" s="437">
        <v>6</v>
      </c>
      <c r="H1208" s="437" t="s">
        <v>3490</v>
      </c>
      <c r="I1208" s="437" t="s">
        <v>3491</v>
      </c>
      <c r="J1208" s="439">
        <v>41745</v>
      </c>
      <c r="K1208" s="444">
        <v>245640962</v>
      </c>
      <c r="L1208" s="437" t="s">
        <v>3309</v>
      </c>
      <c r="M1208" s="437" t="s">
        <v>21</v>
      </c>
      <c r="N1208" s="437" t="s">
        <v>3492</v>
      </c>
      <c r="O1208" s="437" t="s">
        <v>23</v>
      </c>
      <c r="P1208" s="434" t="s">
        <v>24</v>
      </c>
      <c r="Q1208" s="441" t="s">
        <v>3301</v>
      </c>
      <c r="R1208" s="307">
        <v>51</v>
      </c>
    </row>
    <row r="1209" spans="1:18" ht="112.5" x14ac:dyDescent="0.2">
      <c r="A1209" s="109">
        <v>1208</v>
      </c>
      <c r="B1209" s="426" t="s">
        <v>3295</v>
      </c>
      <c r="C1209" s="426">
        <v>891180084</v>
      </c>
      <c r="D1209" s="426">
        <v>2</v>
      </c>
      <c r="E1209" s="442" t="s">
        <v>3493</v>
      </c>
      <c r="F1209" s="445">
        <v>13819443</v>
      </c>
      <c r="G1209" s="437">
        <v>9</v>
      </c>
      <c r="H1209" s="437" t="s">
        <v>3494</v>
      </c>
      <c r="I1209" s="437" t="s">
        <v>3495</v>
      </c>
      <c r="J1209" s="439">
        <v>41807</v>
      </c>
      <c r="K1209" s="446">
        <v>1554400</v>
      </c>
      <c r="L1209" s="437" t="s">
        <v>402</v>
      </c>
      <c r="M1209" s="437" t="s">
        <v>21</v>
      </c>
      <c r="N1209" s="437" t="s">
        <v>3496</v>
      </c>
      <c r="O1209" s="437" t="s">
        <v>23</v>
      </c>
      <c r="P1209" s="434" t="s">
        <v>24</v>
      </c>
      <c r="Q1209" s="441" t="s">
        <v>3301</v>
      </c>
      <c r="R1209" s="307">
        <v>52</v>
      </c>
    </row>
    <row r="1210" spans="1:18" ht="101.25" x14ac:dyDescent="0.2">
      <c r="A1210" s="109">
        <v>1209</v>
      </c>
      <c r="B1210" s="426" t="s">
        <v>3295</v>
      </c>
      <c r="C1210" s="426">
        <v>891180084</v>
      </c>
      <c r="D1210" s="426">
        <v>2</v>
      </c>
      <c r="E1210" s="442" t="s">
        <v>3497</v>
      </c>
      <c r="F1210" s="443">
        <v>800177588</v>
      </c>
      <c r="G1210" s="437">
        <v>0</v>
      </c>
      <c r="H1210" s="437" t="s">
        <v>3498</v>
      </c>
      <c r="I1210" s="437" t="s">
        <v>3499</v>
      </c>
      <c r="J1210" s="439">
        <v>41807</v>
      </c>
      <c r="K1210" s="444">
        <v>35287200</v>
      </c>
      <c r="L1210" s="437" t="s">
        <v>402</v>
      </c>
      <c r="M1210" s="437" t="s">
        <v>21</v>
      </c>
      <c r="N1210" s="437" t="s">
        <v>3500</v>
      </c>
      <c r="O1210" s="437" t="s">
        <v>23</v>
      </c>
      <c r="P1210" s="434" t="s">
        <v>24</v>
      </c>
      <c r="Q1210" s="441" t="s">
        <v>3301</v>
      </c>
      <c r="R1210" s="307">
        <v>53</v>
      </c>
    </row>
    <row r="1211" spans="1:18" ht="67.5" x14ac:dyDescent="0.2">
      <c r="A1211" s="109">
        <v>1210</v>
      </c>
      <c r="B1211" s="426" t="s">
        <v>3295</v>
      </c>
      <c r="C1211" s="426">
        <v>891180084</v>
      </c>
      <c r="D1211" s="426">
        <v>2</v>
      </c>
      <c r="E1211" s="442" t="s">
        <v>3501</v>
      </c>
      <c r="F1211" s="445">
        <v>860076580</v>
      </c>
      <c r="G1211" s="437">
        <v>7</v>
      </c>
      <c r="H1211" s="437" t="s">
        <v>3502</v>
      </c>
      <c r="I1211" s="437" t="s">
        <v>3503</v>
      </c>
      <c r="J1211" s="439">
        <v>41807</v>
      </c>
      <c r="K1211" s="446">
        <v>14104440</v>
      </c>
      <c r="L1211" s="437" t="s">
        <v>402</v>
      </c>
      <c r="M1211" s="437" t="s">
        <v>21</v>
      </c>
      <c r="N1211" s="437" t="s">
        <v>3504</v>
      </c>
      <c r="O1211" s="437" t="s">
        <v>23</v>
      </c>
      <c r="P1211" s="434" t="s">
        <v>24</v>
      </c>
      <c r="Q1211" s="441" t="s">
        <v>3301</v>
      </c>
      <c r="R1211" s="307">
        <v>54</v>
      </c>
    </row>
    <row r="1212" spans="1:18" ht="101.25" x14ac:dyDescent="0.2">
      <c r="A1212" s="109">
        <v>1211</v>
      </c>
      <c r="B1212" s="426" t="s">
        <v>3295</v>
      </c>
      <c r="C1212" s="426">
        <v>891180084</v>
      </c>
      <c r="D1212" s="426">
        <v>2</v>
      </c>
      <c r="E1212" s="442" t="s">
        <v>1167</v>
      </c>
      <c r="F1212" s="438">
        <v>800058607</v>
      </c>
      <c r="G1212" s="437">
        <v>2</v>
      </c>
      <c r="H1212" s="437" t="s">
        <v>3505</v>
      </c>
      <c r="I1212" s="437" t="s">
        <v>3506</v>
      </c>
      <c r="J1212" s="439">
        <v>41807</v>
      </c>
      <c r="K1212" s="447">
        <v>36100000</v>
      </c>
      <c r="L1212" s="437" t="s">
        <v>402</v>
      </c>
      <c r="M1212" s="437" t="s">
        <v>21</v>
      </c>
      <c r="N1212" s="437" t="s">
        <v>3507</v>
      </c>
      <c r="O1212" s="437" t="s">
        <v>23</v>
      </c>
      <c r="P1212" s="434" t="s">
        <v>24</v>
      </c>
      <c r="Q1212" s="441" t="s">
        <v>3301</v>
      </c>
      <c r="R1212" s="307">
        <v>55</v>
      </c>
    </row>
    <row r="1213" spans="1:18" ht="57" thickBot="1" x14ac:dyDescent="0.25">
      <c r="A1213" s="109">
        <v>1212</v>
      </c>
      <c r="B1213" s="426" t="s">
        <v>3295</v>
      </c>
      <c r="C1213" s="426">
        <v>891180084</v>
      </c>
      <c r="D1213" s="426">
        <v>2</v>
      </c>
      <c r="E1213" s="448" t="s">
        <v>3508</v>
      </c>
      <c r="F1213" s="449">
        <v>830029829</v>
      </c>
      <c r="G1213" s="448">
        <v>6</v>
      </c>
      <c r="H1213" s="448" t="s">
        <v>3509</v>
      </c>
      <c r="I1213" s="448" t="s">
        <v>3510</v>
      </c>
      <c r="J1213" s="450">
        <v>41809</v>
      </c>
      <c r="K1213" s="451">
        <v>8100000</v>
      </c>
      <c r="L1213" s="448" t="s">
        <v>402</v>
      </c>
      <c r="M1213" s="448" t="s">
        <v>21</v>
      </c>
      <c r="N1213" s="448" t="s">
        <v>3511</v>
      </c>
      <c r="O1213" s="448" t="s">
        <v>23</v>
      </c>
      <c r="P1213" s="434" t="s">
        <v>24</v>
      </c>
      <c r="Q1213" s="452" t="s">
        <v>3301</v>
      </c>
      <c r="R1213" s="307">
        <v>56</v>
      </c>
    </row>
    <row r="1214" spans="1:18" ht="112.5" x14ac:dyDescent="0.2">
      <c r="A1214" s="109">
        <v>1213</v>
      </c>
      <c r="B1214" s="426" t="s">
        <v>3295</v>
      </c>
      <c r="C1214" s="426">
        <v>891180084</v>
      </c>
      <c r="D1214" s="426">
        <v>2</v>
      </c>
      <c r="E1214" s="427" t="s">
        <v>3512</v>
      </c>
      <c r="F1214" s="428">
        <v>830034233</v>
      </c>
      <c r="G1214" s="427">
        <v>7</v>
      </c>
      <c r="H1214" s="429" t="s">
        <v>3513</v>
      </c>
      <c r="I1214" s="430" t="s">
        <v>3514</v>
      </c>
      <c r="J1214" s="431">
        <v>41834</v>
      </c>
      <c r="K1214" s="432">
        <v>23977200</v>
      </c>
      <c r="L1214" s="433" t="s">
        <v>402</v>
      </c>
      <c r="M1214" s="433" t="s">
        <v>21</v>
      </c>
      <c r="N1214" s="433" t="s">
        <v>3515</v>
      </c>
      <c r="O1214" s="433" t="s">
        <v>23</v>
      </c>
      <c r="P1214" s="434" t="s">
        <v>24</v>
      </c>
      <c r="Q1214" s="435" t="s">
        <v>3382</v>
      </c>
      <c r="R1214" s="307">
        <v>57</v>
      </c>
    </row>
    <row r="1215" spans="1:18" ht="101.25" x14ac:dyDescent="0.2">
      <c r="A1215" s="109">
        <v>1214</v>
      </c>
      <c r="B1215" s="426" t="s">
        <v>3295</v>
      </c>
      <c r="C1215" s="426">
        <v>891180084</v>
      </c>
      <c r="D1215" s="426">
        <v>2</v>
      </c>
      <c r="E1215" s="427" t="s">
        <v>3516</v>
      </c>
      <c r="F1215" s="428">
        <v>800177588</v>
      </c>
      <c r="G1215" s="427">
        <v>0</v>
      </c>
      <c r="H1215" s="429" t="s">
        <v>3517</v>
      </c>
      <c r="I1215" s="436" t="s">
        <v>3518</v>
      </c>
      <c r="J1215" s="431">
        <v>41834</v>
      </c>
      <c r="K1215" s="432">
        <v>29225040</v>
      </c>
      <c r="L1215" s="433" t="s">
        <v>402</v>
      </c>
      <c r="M1215" s="433" t="s">
        <v>21</v>
      </c>
      <c r="N1215" s="433" t="s">
        <v>3519</v>
      </c>
      <c r="O1215" s="433" t="s">
        <v>23</v>
      </c>
      <c r="P1215" s="434" t="s">
        <v>24</v>
      </c>
      <c r="Q1215" s="435" t="s">
        <v>3382</v>
      </c>
      <c r="R1215" s="307">
        <v>58</v>
      </c>
    </row>
    <row r="1216" spans="1:18" ht="78.75" x14ac:dyDescent="0.2">
      <c r="A1216" s="109">
        <v>1215</v>
      </c>
      <c r="B1216" s="426" t="s">
        <v>3295</v>
      </c>
      <c r="C1216" s="426">
        <v>891180084</v>
      </c>
      <c r="D1216" s="426">
        <v>2</v>
      </c>
      <c r="E1216" s="427" t="s">
        <v>3520</v>
      </c>
      <c r="F1216" s="428">
        <v>830007414</v>
      </c>
      <c r="G1216" s="427">
        <v>9</v>
      </c>
      <c r="H1216" s="429" t="s">
        <v>3521</v>
      </c>
      <c r="I1216" s="430" t="s">
        <v>3522</v>
      </c>
      <c r="J1216" s="431">
        <v>41834</v>
      </c>
      <c r="K1216" s="432">
        <v>49996856</v>
      </c>
      <c r="L1216" s="433" t="s">
        <v>402</v>
      </c>
      <c r="M1216" s="433" t="s">
        <v>21</v>
      </c>
      <c r="N1216" s="433" t="s">
        <v>3523</v>
      </c>
      <c r="O1216" s="433" t="s">
        <v>23</v>
      </c>
      <c r="P1216" s="434" t="s">
        <v>24</v>
      </c>
      <c r="Q1216" s="435" t="s">
        <v>3301</v>
      </c>
      <c r="R1216" s="307">
        <v>59</v>
      </c>
    </row>
    <row r="1217" spans="1:18" ht="67.5" x14ac:dyDescent="0.2">
      <c r="A1217" s="109">
        <v>1216</v>
      </c>
      <c r="B1217" s="426" t="s">
        <v>3295</v>
      </c>
      <c r="C1217" s="426">
        <v>891180084</v>
      </c>
      <c r="D1217" s="426">
        <v>2</v>
      </c>
      <c r="E1217" s="427" t="s">
        <v>3306</v>
      </c>
      <c r="F1217" s="428">
        <v>900206435</v>
      </c>
      <c r="G1217" s="427">
        <v>0</v>
      </c>
      <c r="H1217" s="429" t="s">
        <v>3524</v>
      </c>
      <c r="I1217" s="430" t="s">
        <v>3525</v>
      </c>
      <c r="J1217" s="431">
        <v>41837</v>
      </c>
      <c r="K1217" s="432">
        <v>27043128</v>
      </c>
      <c r="L1217" s="433" t="s">
        <v>3309</v>
      </c>
      <c r="M1217" s="433" t="s">
        <v>21</v>
      </c>
      <c r="N1217" s="433" t="s">
        <v>3526</v>
      </c>
      <c r="O1217" s="433" t="s">
        <v>23</v>
      </c>
      <c r="P1217" s="434" t="s">
        <v>24</v>
      </c>
      <c r="Q1217" s="435" t="s">
        <v>3301</v>
      </c>
      <c r="R1217" s="307">
        <v>60</v>
      </c>
    </row>
    <row r="1218" spans="1:18" ht="101.25" x14ac:dyDescent="0.2">
      <c r="A1218" s="109">
        <v>1217</v>
      </c>
      <c r="B1218" s="426" t="s">
        <v>3295</v>
      </c>
      <c r="C1218" s="426">
        <v>891180084</v>
      </c>
      <c r="D1218" s="426">
        <v>2</v>
      </c>
      <c r="E1218" s="427" t="s">
        <v>3527</v>
      </c>
      <c r="F1218" s="428">
        <v>860001911</v>
      </c>
      <c r="G1218" s="427">
        <v>1</v>
      </c>
      <c r="H1218" s="429" t="s">
        <v>3528</v>
      </c>
      <c r="I1218" s="430" t="s">
        <v>3529</v>
      </c>
      <c r="J1218" s="431">
        <v>41841</v>
      </c>
      <c r="K1218" s="432">
        <v>92321152</v>
      </c>
      <c r="L1218" s="433" t="s">
        <v>402</v>
      </c>
      <c r="M1218" s="433" t="s">
        <v>21</v>
      </c>
      <c r="N1218" s="433" t="s">
        <v>3530</v>
      </c>
      <c r="O1218" s="433" t="s">
        <v>23</v>
      </c>
      <c r="P1218" s="434" t="s">
        <v>24</v>
      </c>
      <c r="Q1218" s="435" t="s">
        <v>3301</v>
      </c>
      <c r="R1218" s="307">
        <v>61</v>
      </c>
    </row>
    <row r="1219" spans="1:18" ht="90" x14ac:dyDescent="0.2">
      <c r="A1219" s="109">
        <v>1218</v>
      </c>
      <c r="B1219" s="426" t="s">
        <v>3295</v>
      </c>
      <c r="C1219" s="426">
        <v>891180084</v>
      </c>
      <c r="D1219" s="426">
        <v>2</v>
      </c>
      <c r="E1219" s="427" t="s">
        <v>3531</v>
      </c>
      <c r="F1219" s="428">
        <v>71739665</v>
      </c>
      <c r="G1219" s="427">
        <v>9</v>
      </c>
      <c r="H1219" s="429" t="s">
        <v>3532</v>
      </c>
      <c r="I1219" s="430" t="s">
        <v>3533</v>
      </c>
      <c r="J1219" s="431">
        <v>41841</v>
      </c>
      <c r="K1219" s="432">
        <v>25886560</v>
      </c>
      <c r="L1219" s="433" t="s">
        <v>402</v>
      </c>
      <c r="M1219" s="433" t="s">
        <v>21</v>
      </c>
      <c r="N1219" s="433" t="s">
        <v>3534</v>
      </c>
      <c r="O1219" s="433" t="s">
        <v>23</v>
      </c>
      <c r="P1219" s="434" t="s">
        <v>24</v>
      </c>
      <c r="Q1219" s="435" t="s">
        <v>3301</v>
      </c>
      <c r="R1219" s="307">
        <v>62</v>
      </c>
    </row>
    <row r="1220" spans="1:18" ht="112.5" x14ac:dyDescent="0.2">
      <c r="A1220" s="109">
        <v>1219</v>
      </c>
      <c r="B1220" s="426" t="s">
        <v>3295</v>
      </c>
      <c r="C1220" s="426">
        <v>891180084</v>
      </c>
      <c r="D1220" s="426">
        <v>2</v>
      </c>
      <c r="E1220" s="427" t="s">
        <v>3535</v>
      </c>
      <c r="F1220" s="428">
        <v>800224833</v>
      </c>
      <c r="G1220" s="427">
        <v>2</v>
      </c>
      <c r="H1220" s="429" t="s">
        <v>3536</v>
      </c>
      <c r="I1220" s="430" t="s">
        <v>3537</v>
      </c>
      <c r="J1220" s="431">
        <v>41841</v>
      </c>
      <c r="K1220" s="432">
        <v>18827380</v>
      </c>
      <c r="L1220" s="433" t="s">
        <v>402</v>
      </c>
      <c r="M1220" s="433" t="s">
        <v>21</v>
      </c>
      <c r="N1220" s="433" t="s">
        <v>3538</v>
      </c>
      <c r="O1220" s="433" t="s">
        <v>23</v>
      </c>
      <c r="P1220" s="434" t="s">
        <v>24</v>
      </c>
      <c r="Q1220" s="435" t="s">
        <v>3382</v>
      </c>
      <c r="R1220" s="307">
        <v>63</v>
      </c>
    </row>
    <row r="1221" spans="1:18" ht="213.75" x14ac:dyDescent="0.2">
      <c r="A1221" s="109">
        <v>1220</v>
      </c>
      <c r="B1221" s="426" t="s">
        <v>3295</v>
      </c>
      <c r="C1221" s="426">
        <v>891180084</v>
      </c>
      <c r="D1221" s="426">
        <v>2</v>
      </c>
      <c r="E1221" s="427" t="s">
        <v>3539</v>
      </c>
      <c r="F1221" s="428">
        <v>55153221</v>
      </c>
      <c r="G1221" s="427">
        <v>8</v>
      </c>
      <c r="H1221" s="429" t="s">
        <v>3540</v>
      </c>
      <c r="I1221" s="430" t="s">
        <v>3541</v>
      </c>
      <c r="J1221" s="431">
        <v>41843</v>
      </c>
      <c r="K1221" s="432">
        <v>27863200</v>
      </c>
      <c r="L1221" s="433" t="s">
        <v>2517</v>
      </c>
      <c r="M1221" s="433" t="s">
        <v>21</v>
      </c>
      <c r="N1221" s="433" t="s">
        <v>3542</v>
      </c>
      <c r="O1221" s="433" t="s">
        <v>23</v>
      </c>
      <c r="P1221" s="434" t="s">
        <v>24</v>
      </c>
      <c r="Q1221" s="435" t="s">
        <v>3301</v>
      </c>
      <c r="R1221" s="307">
        <v>64</v>
      </c>
    </row>
    <row r="1222" spans="1:18" ht="112.5" x14ac:dyDescent="0.2">
      <c r="A1222" s="109">
        <v>1221</v>
      </c>
      <c r="B1222" s="426" t="s">
        <v>3295</v>
      </c>
      <c r="C1222" s="426">
        <v>891180084</v>
      </c>
      <c r="D1222" s="426">
        <v>2</v>
      </c>
      <c r="E1222" s="427" t="s">
        <v>2336</v>
      </c>
      <c r="F1222" s="428">
        <v>900255113</v>
      </c>
      <c r="G1222" s="427">
        <v>3</v>
      </c>
      <c r="H1222" s="429" t="s">
        <v>3543</v>
      </c>
      <c r="I1222" s="430" t="s">
        <v>3544</v>
      </c>
      <c r="J1222" s="431">
        <v>41844</v>
      </c>
      <c r="K1222" s="432">
        <v>34348600</v>
      </c>
      <c r="L1222" s="433" t="s">
        <v>402</v>
      </c>
      <c r="M1222" s="433" t="s">
        <v>21</v>
      </c>
      <c r="N1222" s="433" t="s">
        <v>3545</v>
      </c>
      <c r="O1222" s="433" t="s">
        <v>23</v>
      </c>
      <c r="P1222" s="434" t="s">
        <v>3546</v>
      </c>
      <c r="Q1222" s="435" t="s">
        <v>3382</v>
      </c>
      <c r="R1222" s="307">
        <v>65</v>
      </c>
    </row>
    <row r="1223" spans="1:18" ht="78.75" x14ac:dyDescent="0.2">
      <c r="A1223" s="109">
        <v>1222</v>
      </c>
      <c r="B1223" s="426" t="s">
        <v>3295</v>
      </c>
      <c r="C1223" s="426">
        <v>891180084</v>
      </c>
      <c r="D1223" s="426">
        <v>2</v>
      </c>
      <c r="E1223" s="427" t="s">
        <v>2105</v>
      </c>
      <c r="F1223" s="428">
        <v>80772392</v>
      </c>
      <c r="G1223" s="427">
        <v>5</v>
      </c>
      <c r="H1223" s="429" t="s">
        <v>3547</v>
      </c>
      <c r="I1223" s="430" t="s">
        <v>3548</v>
      </c>
      <c r="J1223" s="431">
        <v>41849</v>
      </c>
      <c r="K1223" s="432">
        <v>84830946</v>
      </c>
      <c r="L1223" s="433" t="s">
        <v>3309</v>
      </c>
      <c r="M1223" s="433" t="s">
        <v>21</v>
      </c>
      <c r="N1223" s="433" t="s">
        <v>3549</v>
      </c>
      <c r="O1223" s="433" t="s">
        <v>23</v>
      </c>
      <c r="P1223" s="434" t="s">
        <v>24</v>
      </c>
      <c r="Q1223" s="435" t="s">
        <v>3301</v>
      </c>
      <c r="R1223" s="307">
        <v>66</v>
      </c>
    </row>
    <row r="1224" spans="1:18" ht="78.75" x14ac:dyDescent="0.2">
      <c r="A1224" s="109">
        <v>1223</v>
      </c>
      <c r="B1224" s="426" t="s">
        <v>3295</v>
      </c>
      <c r="C1224" s="426">
        <v>891180084</v>
      </c>
      <c r="D1224" s="426">
        <v>2</v>
      </c>
      <c r="E1224" s="427" t="s">
        <v>3550</v>
      </c>
      <c r="F1224" s="428">
        <v>17627558</v>
      </c>
      <c r="G1224" s="427">
        <v>1</v>
      </c>
      <c r="H1224" s="429" t="s">
        <v>3551</v>
      </c>
      <c r="I1224" s="430" t="s">
        <v>3552</v>
      </c>
      <c r="J1224" s="431">
        <v>41852</v>
      </c>
      <c r="K1224" s="432">
        <v>82900000</v>
      </c>
      <c r="L1224" s="433" t="s">
        <v>3318</v>
      </c>
      <c r="M1224" s="433" t="s">
        <v>21</v>
      </c>
      <c r="N1224" s="433" t="s">
        <v>3553</v>
      </c>
      <c r="O1224" s="433" t="s">
        <v>23</v>
      </c>
      <c r="P1224" s="434" t="s">
        <v>24</v>
      </c>
      <c r="Q1224" s="435" t="s">
        <v>3301</v>
      </c>
      <c r="R1224" s="307">
        <v>67</v>
      </c>
    </row>
    <row r="1225" spans="1:18" ht="213.75" x14ac:dyDescent="0.2">
      <c r="A1225" s="109">
        <v>1224</v>
      </c>
      <c r="B1225" s="426" t="s">
        <v>3295</v>
      </c>
      <c r="C1225" s="426">
        <v>891180084</v>
      </c>
      <c r="D1225" s="426">
        <v>2</v>
      </c>
      <c r="E1225" s="427" t="s">
        <v>3554</v>
      </c>
      <c r="F1225" s="428">
        <v>55154535</v>
      </c>
      <c r="G1225" s="427">
        <v>1</v>
      </c>
      <c r="H1225" s="429" t="s">
        <v>3555</v>
      </c>
      <c r="I1225" s="430" t="s">
        <v>3556</v>
      </c>
      <c r="J1225" s="431">
        <v>41855</v>
      </c>
      <c r="K1225" s="432">
        <v>50969177</v>
      </c>
      <c r="L1225" s="433" t="s">
        <v>402</v>
      </c>
      <c r="M1225" s="433" t="s">
        <v>21</v>
      </c>
      <c r="N1225" s="433" t="s">
        <v>3557</v>
      </c>
      <c r="O1225" s="433" t="s">
        <v>23</v>
      </c>
      <c r="P1225" s="434" t="s">
        <v>24</v>
      </c>
      <c r="Q1225" s="435" t="s">
        <v>3301</v>
      </c>
      <c r="R1225" s="307">
        <v>68</v>
      </c>
    </row>
    <row r="1226" spans="1:18" ht="112.5" x14ac:dyDescent="0.2">
      <c r="A1226" s="109">
        <v>1225</v>
      </c>
      <c r="B1226" s="426" t="s">
        <v>3295</v>
      </c>
      <c r="C1226" s="426">
        <v>891180084</v>
      </c>
      <c r="D1226" s="426">
        <v>2</v>
      </c>
      <c r="E1226" s="427" t="s">
        <v>130</v>
      </c>
      <c r="F1226" s="428">
        <v>7694101</v>
      </c>
      <c r="G1226" s="427">
        <v>9</v>
      </c>
      <c r="H1226" s="429" t="s">
        <v>3558</v>
      </c>
      <c r="I1226" s="430" t="s">
        <v>3559</v>
      </c>
      <c r="J1226" s="431">
        <v>41855</v>
      </c>
      <c r="K1226" s="432">
        <v>14152000</v>
      </c>
      <c r="L1226" s="433" t="s">
        <v>402</v>
      </c>
      <c r="M1226" s="433" t="s">
        <v>21</v>
      </c>
      <c r="N1226" s="433" t="s">
        <v>3560</v>
      </c>
      <c r="O1226" s="433" t="s">
        <v>23</v>
      </c>
      <c r="P1226" s="434" t="s">
        <v>24</v>
      </c>
      <c r="Q1226" s="435" t="s">
        <v>3382</v>
      </c>
      <c r="R1226" s="307">
        <v>69</v>
      </c>
    </row>
    <row r="1227" spans="1:18" ht="78.75" x14ac:dyDescent="0.2">
      <c r="A1227" s="109">
        <v>1226</v>
      </c>
      <c r="B1227" s="426" t="s">
        <v>3295</v>
      </c>
      <c r="C1227" s="426">
        <v>891180084</v>
      </c>
      <c r="D1227" s="426">
        <v>2</v>
      </c>
      <c r="E1227" s="427" t="s">
        <v>3561</v>
      </c>
      <c r="F1227" s="428">
        <v>900029302</v>
      </c>
      <c r="G1227" s="427">
        <v>0</v>
      </c>
      <c r="H1227" s="429" t="s">
        <v>3562</v>
      </c>
      <c r="I1227" s="430" t="s">
        <v>3563</v>
      </c>
      <c r="J1227" s="431">
        <v>41872</v>
      </c>
      <c r="K1227" s="432">
        <v>59898329</v>
      </c>
      <c r="L1227" s="433" t="s">
        <v>3309</v>
      </c>
      <c r="M1227" s="433" t="s">
        <v>21</v>
      </c>
      <c r="N1227" s="433" t="s">
        <v>3564</v>
      </c>
      <c r="O1227" s="433" t="s">
        <v>23</v>
      </c>
      <c r="P1227" s="434" t="s">
        <v>24</v>
      </c>
      <c r="Q1227" s="435" t="s">
        <v>3301</v>
      </c>
      <c r="R1227" s="307">
        <v>70</v>
      </c>
    </row>
    <row r="1228" spans="1:18" ht="135" x14ac:dyDescent="0.2">
      <c r="A1228" s="109">
        <v>1227</v>
      </c>
      <c r="B1228" s="426" t="s">
        <v>3295</v>
      </c>
      <c r="C1228" s="426">
        <v>891180084</v>
      </c>
      <c r="D1228" s="426">
        <v>2</v>
      </c>
      <c r="E1228" s="427" t="s">
        <v>3565</v>
      </c>
      <c r="F1228" s="428">
        <v>826002964</v>
      </c>
      <c r="G1228" s="427">
        <v>0</v>
      </c>
      <c r="H1228" s="429" t="s">
        <v>3566</v>
      </c>
      <c r="I1228" s="430" t="s">
        <v>3567</v>
      </c>
      <c r="J1228" s="431">
        <v>41872</v>
      </c>
      <c r="K1228" s="432">
        <v>53960300</v>
      </c>
      <c r="L1228" s="433" t="s">
        <v>3318</v>
      </c>
      <c r="M1228" s="433" t="s">
        <v>21</v>
      </c>
      <c r="N1228" s="433" t="s">
        <v>3568</v>
      </c>
      <c r="O1228" s="433" t="s">
        <v>23</v>
      </c>
      <c r="P1228" s="434" t="s">
        <v>24</v>
      </c>
      <c r="Q1228" s="435" t="s">
        <v>3301</v>
      </c>
      <c r="R1228" s="307">
        <v>71</v>
      </c>
    </row>
    <row r="1229" spans="1:18" ht="135" x14ac:dyDescent="0.2">
      <c r="A1229" s="109">
        <v>1228</v>
      </c>
      <c r="B1229" s="426" t="s">
        <v>3295</v>
      </c>
      <c r="C1229" s="426">
        <v>891180084</v>
      </c>
      <c r="D1229" s="426">
        <v>2</v>
      </c>
      <c r="E1229" s="427" t="s">
        <v>3569</v>
      </c>
      <c r="F1229" s="428">
        <v>900275146</v>
      </c>
      <c r="G1229" s="427">
        <v>1</v>
      </c>
      <c r="H1229" s="429" t="s">
        <v>3570</v>
      </c>
      <c r="I1229" s="430" t="s">
        <v>3571</v>
      </c>
      <c r="J1229" s="431">
        <v>41872</v>
      </c>
      <c r="K1229" s="432">
        <v>78996000</v>
      </c>
      <c r="L1229" s="433" t="s">
        <v>3318</v>
      </c>
      <c r="M1229" s="433" t="s">
        <v>21</v>
      </c>
      <c r="N1229" s="433" t="s">
        <v>3568</v>
      </c>
      <c r="O1229" s="433" t="s">
        <v>23</v>
      </c>
      <c r="P1229" s="434" t="s">
        <v>24</v>
      </c>
      <c r="Q1229" s="435" t="s">
        <v>3301</v>
      </c>
      <c r="R1229" s="307">
        <v>72</v>
      </c>
    </row>
    <row r="1230" spans="1:18" ht="90" x14ac:dyDescent="0.2">
      <c r="A1230" s="109">
        <v>1229</v>
      </c>
      <c r="B1230" s="426" t="s">
        <v>3295</v>
      </c>
      <c r="C1230" s="426">
        <v>891180084</v>
      </c>
      <c r="D1230" s="426">
        <v>2</v>
      </c>
      <c r="E1230" s="427" t="s">
        <v>3572</v>
      </c>
      <c r="F1230" s="428">
        <v>860065280</v>
      </c>
      <c r="G1230" s="427">
        <v>5</v>
      </c>
      <c r="H1230" s="429" t="s">
        <v>3573</v>
      </c>
      <c r="I1230" s="430" t="s">
        <v>3574</v>
      </c>
      <c r="J1230" s="431">
        <v>41891</v>
      </c>
      <c r="K1230" s="432">
        <v>95285668</v>
      </c>
      <c r="L1230" s="433" t="s">
        <v>402</v>
      </c>
      <c r="M1230" s="433" t="s">
        <v>21</v>
      </c>
      <c r="N1230" s="433" t="s">
        <v>3575</v>
      </c>
      <c r="O1230" s="433" t="s">
        <v>23</v>
      </c>
      <c r="P1230" s="434" t="s">
        <v>24</v>
      </c>
      <c r="Q1230" s="435" t="s">
        <v>3301</v>
      </c>
      <c r="R1230" s="307">
        <v>73</v>
      </c>
    </row>
    <row r="1231" spans="1:18" ht="78.75" x14ac:dyDescent="0.2">
      <c r="A1231" s="109">
        <v>1230</v>
      </c>
      <c r="B1231" s="426" t="str">
        <f>B1230</f>
        <v>UNIVERSIDAD SURCOLOBIANA</v>
      </c>
      <c r="C1231" s="426">
        <f>C1230</f>
        <v>891180084</v>
      </c>
      <c r="D1231" s="426">
        <f>D1230</f>
        <v>2</v>
      </c>
      <c r="E1231" s="427" t="s">
        <v>3576</v>
      </c>
      <c r="F1231" s="428">
        <v>813003616</v>
      </c>
      <c r="G1231" s="427">
        <v>1</v>
      </c>
      <c r="H1231" s="437" t="s">
        <v>3577</v>
      </c>
      <c r="I1231" s="430" t="s">
        <v>3578</v>
      </c>
      <c r="J1231" s="431">
        <v>41891</v>
      </c>
      <c r="K1231" s="432">
        <v>52214309</v>
      </c>
      <c r="L1231" s="433" t="s">
        <v>3579</v>
      </c>
      <c r="M1231" s="433" t="s">
        <v>21</v>
      </c>
      <c r="N1231" s="433" t="s">
        <v>3580</v>
      </c>
      <c r="O1231" s="433" t="str">
        <f t="shared" ref="O1231:P1236" si="0">O1230</f>
        <v>HUILA</v>
      </c>
      <c r="P1231" s="433" t="str">
        <f t="shared" si="0"/>
        <v>NEIVA</v>
      </c>
      <c r="Q1231" s="433" t="s">
        <v>3581</v>
      </c>
      <c r="R1231" s="307">
        <v>74</v>
      </c>
    </row>
    <row r="1232" spans="1:18" ht="123.75" x14ac:dyDescent="0.2">
      <c r="A1232" s="109">
        <v>1231</v>
      </c>
      <c r="B1232" s="426" t="str">
        <f t="shared" ref="B1232:D1236" si="1">B1231</f>
        <v>UNIVERSIDAD SURCOLOBIANA</v>
      </c>
      <c r="C1232" s="426">
        <f t="shared" si="1"/>
        <v>891180084</v>
      </c>
      <c r="D1232" s="426">
        <f t="shared" si="1"/>
        <v>2</v>
      </c>
      <c r="E1232" s="427" t="s">
        <v>3582</v>
      </c>
      <c r="F1232" s="428">
        <v>900660748</v>
      </c>
      <c r="G1232" s="427">
        <v>6</v>
      </c>
      <c r="H1232" s="437" t="s">
        <v>3583</v>
      </c>
      <c r="I1232" s="430" t="s">
        <v>3584</v>
      </c>
      <c r="J1232" s="431">
        <v>41898</v>
      </c>
      <c r="K1232" s="432">
        <v>14964000</v>
      </c>
      <c r="L1232" s="433" t="s">
        <v>402</v>
      </c>
      <c r="M1232" s="433" t="s">
        <v>21</v>
      </c>
      <c r="N1232" s="433" t="s">
        <v>3585</v>
      </c>
      <c r="O1232" s="433" t="str">
        <f t="shared" si="0"/>
        <v>HUILA</v>
      </c>
      <c r="P1232" s="433" t="str">
        <f t="shared" si="0"/>
        <v>NEIVA</v>
      </c>
      <c r="Q1232" s="433" t="str">
        <f>Q1231</f>
        <v>EN EJECUCIÓN</v>
      </c>
      <c r="R1232" s="307">
        <v>75</v>
      </c>
    </row>
    <row r="1233" spans="1:18" ht="225" x14ac:dyDescent="0.2">
      <c r="A1233" s="109">
        <v>1232</v>
      </c>
      <c r="B1233" s="426" t="str">
        <f t="shared" si="1"/>
        <v>UNIVERSIDAD SURCOLOBIANA</v>
      </c>
      <c r="C1233" s="426">
        <f t="shared" si="1"/>
        <v>891180084</v>
      </c>
      <c r="D1233" s="426">
        <f t="shared" si="1"/>
        <v>2</v>
      </c>
      <c r="E1233" s="427" t="s">
        <v>3586</v>
      </c>
      <c r="F1233" s="428">
        <v>19229812</v>
      </c>
      <c r="G1233" s="427">
        <v>8</v>
      </c>
      <c r="H1233" s="437" t="s">
        <v>3587</v>
      </c>
      <c r="I1233" s="430" t="s">
        <v>3588</v>
      </c>
      <c r="J1233" s="431">
        <v>41900</v>
      </c>
      <c r="K1233" s="432">
        <v>648092000</v>
      </c>
      <c r="L1233" s="433" t="s">
        <v>402</v>
      </c>
      <c r="M1233" s="433" t="s">
        <v>21</v>
      </c>
      <c r="N1233" s="433" t="s">
        <v>3589</v>
      </c>
      <c r="O1233" s="433" t="str">
        <f t="shared" si="0"/>
        <v>HUILA</v>
      </c>
      <c r="P1233" s="433" t="str">
        <f t="shared" si="0"/>
        <v>NEIVA</v>
      </c>
      <c r="Q1233" s="433" t="str">
        <f>Q1232</f>
        <v>EN EJECUCIÓN</v>
      </c>
      <c r="R1233" s="307">
        <v>76</v>
      </c>
    </row>
    <row r="1234" spans="1:18" ht="78.75" x14ac:dyDescent="0.2">
      <c r="A1234" s="109">
        <v>1233</v>
      </c>
      <c r="B1234" s="426" t="str">
        <f t="shared" si="1"/>
        <v>UNIVERSIDAD SURCOLOBIANA</v>
      </c>
      <c r="C1234" s="426">
        <f t="shared" si="1"/>
        <v>891180084</v>
      </c>
      <c r="D1234" s="426">
        <f t="shared" si="1"/>
        <v>2</v>
      </c>
      <c r="E1234" s="437" t="s">
        <v>3590</v>
      </c>
      <c r="F1234" s="443">
        <v>93362898</v>
      </c>
      <c r="G1234" s="437">
        <v>8</v>
      </c>
      <c r="H1234" s="437" t="s">
        <v>3591</v>
      </c>
      <c r="I1234" s="437" t="s">
        <v>3592</v>
      </c>
      <c r="J1234" s="439">
        <v>41908</v>
      </c>
      <c r="K1234" s="446">
        <v>93526856</v>
      </c>
      <c r="L1234" s="437" t="s">
        <v>402</v>
      </c>
      <c r="M1234" s="433" t="s">
        <v>21</v>
      </c>
      <c r="N1234" s="453" t="s">
        <v>3593</v>
      </c>
      <c r="O1234" s="433" t="str">
        <f t="shared" si="0"/>
        <v>HUILA</v>
      </c>
      <c r="P1234" s="433" t="str">
        <f t="shared" si="0"/>
        <v>NEIVA</v>
      </c>
      <c r="Q1234" s="185"/>
      <c r="R1234" s="307">
        <v>77</v>
      </c>
    </row>
    <row r="1235" spans="1:18" ht="78.75" x14ac:dyDescent="0.2">
      <c r="A1235" s="109">
        <v>1234</v>
      </c>
      <c r="B1235" s="426" t="str">
        <f t="shared" si="1"/>
        <v>UNIVERSIDAD SURCOLOBIANA</v>
      </c>
      <c r="C1235" s="426">
        <f t="shared" si="1"/>
        <v>891180084</v>
      </c>
      <c r="D1235" s="426">
        <f t="shared" si="1"/>
        <v>2</v>
      </c>
      <c r="E1235" s="437" t="s">
        <v>3311</v>
      </c>
      <c r="F1235" s="443">
        <v>12127481</v>
      </c>
      <c r="G1235" s="437">
        <v>1</v>
      </c>
      <c r="H1235" s="437" t="s">
        <v>3594</v>
      </c>
      <c r="I1235" s="437" t="s">
        <v>3595</v>
      </c>
      <c r="J1235" s="439">
        <v>41913</v>
      </c>
      <c r="K1235" s="446">
        <v>16633500</v>
      </c>
      <c r="L1235" s="437" t="s">
        <v>3309</v>
      </c>
      <c r="M1235" s="433" t="s">
        <v>21</v>
      </c>
      <c r="N1235" s="453" t="s">
        <v>3596</v>
      </c>
      <c r="O1235" s="433" t="str">
        <f t="shared" si="0"/>
        <v>HUILA</v>
      </c>
      <c r="P1235" s="433" t="str">
        <f t="shared" si="0"/>
        <v>NEIVA</v>
      </c>
      <c r="Q1235" s="454"/>
      <c r="R1235" s="307">
        <v>78</v>
      </c>
    </row>
    <row r="1236" spans="1:18" ht="78.75" x14ac:dyDescent="0.2">
      <c r="A1236" s="109">
        <v>1235</v>
      </c>
      <c r="B1236" s="426" t="str">
        <f t="shared" si="1"/>
        <v>UNIVERSIDAD SURCOLOBIANA</v>
      </c>
      <c r="C1236" s="426">
        <f t="shared" si="1"/>
        <v>891180084</v>
      </c>
      <c r="D1236" s="426">
        <f t="shared" si="1"/>
        <v>2</v>
      </c>
      <c r="E1236" s="437" t="s">
        <v>3597</v>
      </c>
      <c r="F1236" s="443">
        <v>83180617</v>
      </c>
      <c r="G1236" s="437">
        <v>7</v>
      </c>
      <c r="H1236" s="437" t="s">
        <v>3598</v>
      </c>
      <c r="I1236" s="437" t="s">
        <v>3599</v>
      </c>
      <c r="J1236" s="439">
        <v>41911</v>
      </c>
      <c r="K1236" s="446">
        <v>71111578</v>
      </c>
      <c r="L1236" s="437" t="s">
        <v>3309</v>
      </c>
      <c r="M1236" s="433" t="s">
        <v>21</v>
      </c>
      <c r="N1236" s="453" t="s">
        <v>3600</v>
      </c>
      <c r="O1236" s="433" t="str">
        <f t="shared" si="0"/>
        <v>HUILA</v>
      </c>
      <c r="P1236" s="455" t="s">
        <v>3546</v>
      </c>
      <c r="Q1236" s="454"/>
      <c r="R1236" s="307">
        <v>79</v>
      </c>
    </row>
    <row r="1237" spans="1:18" ht="258.75" x14ac:dyDescent="0.2">
      <c r="A1237" s="109">
        <v>1236</v>
      </c>
      <c r="B1237" s="426" t="s">
        <v>3295</v>
      </c>
      <c r="C1237" s="426">
        <v>891180084</v>
      </c>
      <c r="D1237" s="426">
        <v>2</v>
      </c>
      <c r="E1237" s="427" t="s">
        <v>3601</v>
      </c>
      <c r="F1237" s="428">
        <v>813006774</v>
      </c>
      <c r="G1237" s="427">
        <v>9</v>
      </c>
      <c r="H1237" s="437" t="s">
        <v>3602</v>
      </c>
      <c r="I1237" s="430" t="s">
        <v>3603</v>
      </c>
      <c r="J1237" s="431">
        <v>41914</v>
      </c>
      <c r="K1237" s="432">
        <v>45107203</v>
      </c>
      <c r="L1237" s="433" t="s">
        <v>3337</v>
      </c>
      <c r="M1237" s="433" t="s">
        <v>21</v>
      </c>
      <c r="N1237" s="433" t="s">
        <v>3604</v>
      </c>
      <c r="O1237" s="433" t="s">
        <v>23</v>
      </c>
      <c r="P1237" s="433" t="s">
        <v>24</v>
      </c>
      <c r="Q1237" s="433"/>
      <c r="R1237" s="307">
        <v>80</v>
      </c>
    </row>
    <row r="1238" spans="1:18" ht="135" x14ac:dyDescent="0.2">
      <c r="A1238" s="109">
        <v>1237</v>
      </c>
      <c r="B1238" s="426" t="str">
        <f t="shared" ref="B1238:D1253" si="2">B1237</f>
        <v>UNIVERSIDAD SURCOLOBIANA</v>
      </c>
      <c r="C1238" s="426">
        <f t="shared" si="2"/>
        <v>891180084</v>
      </c>
      <c r="D1238" s="426">
        <f t="shared" si="2"/>
        <v>2</v>
      </c>
      <c r="E1238" s="427" t="s">
        <v>3605</v>
      </c>
      <c r="F1238" s="428">
        <v>816007113</v>
      </c>
      <c r="G1238" s="427">
        <v>6</v>
      </c>
      <c r="H1238" s="437" t="s">
        <v>3606</v>
      </c>
      <c r="I1238" s="430" t="s">
        <v>3607</v>
      </c>
      <c r="J1238" s="431">
        <v>41918</v>
      </c>
      <c r="K1238" s="432">
        <v>27783165</v>
      </c>
      <c r="L1238" s="433" t="s">
        <v>2462</v>
      </c>
      <c r="M1238" s="433" t="s">
        <v>21</v>
      </c>
      <c r="N1238" s="433" t="s">
        <v>3608</v>
      </c>
      <c r="O1238" s="433" t="str">
        <f t="shared" ref="O1238:P1253" si="3">O1237</f>
        <v>HUILA</v>
      </c>
      <c r="P1238" s="433" t="str">
        <f t="shared" si="3"/>
        <v>NEIVA</v>
      </c>
      <c r="Q1238" s="433"/>
      <c r="R1238" s="307">
        <v>81</v>
      </c>
    </row>
    <row r="1239" spans="1:18" ht="123.75" x14ac:dyDescent="0.2">
      <c r="A1239" s="109">
        <v>1238</v>
      </c>
      <c r="B1239" s="426" t="str">
        <f t="shared" si="2"/>
        <v>UNIVERSIDAD SURCOLOBIANA</v>
      </c>
      <c r="C1239" s="426">
        <f t="shared" si="2"/>
        <v>891180084</v>
      </c>
      <c r="D1239" s="426">
        <f t="shared" si="2"/>
        <v>2</v>
      </c>
      <c r="E1239" s="427" t="s">
        <v>3609</v>
      </c>
      <c r="F1239" s="428">
        <v>900342297</v>
      </c>
      <c r="G1239" s="427">
        <v>2</v>
      </c>
      <c r="H1239" s="437" t="s">
        <v>3610</v>
      </c>
      <c r="I1239" s="430" t="s">
        <v>3611</v>
      </c>
      <c r="J1239" s="431">
        <v>41919</v>
      </c>
      <c r="K1239" s="432">
        <v>26170322</v>
      </c>
      <c r="L1239" s="433" t="s">
        <v>2462</v>
      </c>
      <c r="M1239" s="433" t="s">
        <v>21</v>
      </c>
      <c r="N1239" s="433" t="s">
        <v>3608</v>
      </c>
      <c r="O1239" s="433" t="str">
        <f t="shared" si="3"/>
        <v>HUILA</v>
      </c>
      <c r="P1239" s="433" t="str">
        <f t="shared" si="3"/>
        <v>NEIVA</v>
      </c>
      <c r="Q1239" s="433"/>
      <c r="R1239" s="307">
        <v>82</v>
      </c>
    </row>
    <row r="1240" spans="1:18" ht="90" x14ac:dyDescent="0.2">
      <c r="A1240" s="109">
        <v>1239</v>
      </c>
      <c r="B1240" s="426" t="str">
        <f t="shared" si="2"/>
        <v>UNIVERSIDAD SURCOLOBIANA</v>
      </c>
      <c r="C1240" s="426">
        <f t="shared" si="2"/>
        <v>891180084</v>
      </c>
      <c r="D1240" s="426">
        <f t="shared" si="2"/>
        <v>2</v>
      </c>
      <c r="E1240" s="427" t="s">
        <v>3612</v>
      </c>
      <c r="F1240" s="428">
        <v>36161191</v>
      </c>
      <c r="G1240" s="427">
        <v>1</v>
      </c>
      <c r="H1240" s="437" t="s">
        <v>3613</v>
      </c>
      <c r="I1240" s="430" t="s">
        <v>3614</v>
      </c>
      <c r="J1240" s="431">
        <v>41922</v>
      </c>
      <c r="K1240" s="432">
        <v>17864000</v>
      </c>
      <c r="L1240" s="433" t="s">
        <v>3337</v>
      </c>
      <c r="M1240" s="433" t="s">
        <v>21</v>
      </c>
      <c r="N1240" s="433" t="s">
        <v>3615</v>
      </c>
      <c r="O1240" s="433" t="str">
        <f t="shared" si="3"/>
        <v>HUILA</v>
      </c>
      <c r="P1240" s="433" t="str">
        <f t="shared" si="3"/>
        <v>NEIVA</v>
      </c>
      <c r="Q1240" s="433"/>
      <c r="R1240" s="307">
        <v>83</v>
      </c>
    </row>
    <row r="1241" spans="1:18" ht="90" x14ac:dyDescent="0.2">
      <c r="A1241" s="109">
        <v>1240</v>
      </c>
      <c r="B1241" s="426" t="str">
        <f t="shared" si="2"/>
        <v>UNIVERSIDAD SURCOLOBIANA</v>
      </c>
      <c r="C1241" s="426">
        <f t="shared" si="2"/>
        <v>891180084</v>
      </c>
      <c r="D1241" s="426">
        <f t="shared" si="2"/>
        <v>2</v>
      </c>
      <c r="E1241" s="427" t="s">
        <v>3296</v>
      </c>
      <c r="F1241" s="428">
        <v>891100299</v>
      </c>
      <c r="G1241" s="427">
        <v>7</v>
      </c>
      <c r="H1241" s="437" t="s">
        <v>3616</v>
      </c>
      <c r="I1241" s="430" t="s">
        <v>3298</v>
      </c>
      <c r="J1241" s="431">
        <v>41926</v>
      </c>
      <c r="K1241" s="432">
        <v>150000000</v>
      </c>
      <c r="L1241" s="433" t="s">
        <v>3299</v>
      </c>
      <c r="M1241" s="433" t="s">
        <v>21</v>
      </c>
      <c r="N1241" s="433" t="s">
        <v>3617</v>
      </c>
      <c r="O1241" s="433" t="str">
        <f t="shared" si="3"/>
        <v>HUILA</v>
      </c>
      <c r="P1241" s="433" t="str">
        <f t="shared" si="3"/>
        <v>NEIVA</v>
      </c>
      <c r="Q1241" s="433"/>
      <c r="R1241" s="307">
        <v>84</v>
      </c>
    </row>
    <row r="1242" spans="1:18" ht="78.75" x14ac:dyDescent="0.2">
      <c r="A1242" s="109">
        <v>1241</v>
      </c>
      <c r="B1242" s="426" t="str">
        <f t="shared" si="2"/>
        <v>UNIVERSIDAD SURCOLOBIANA</v>
      </c>
      <c r="C1242" s="426">
        <f t="shared" si="2"/>
        <v>891180084</v>
      </c>
      <c r="D1242" s="426">
        <f t="shared" si="2"/>
        <v>2</v>
      </c>
      <c r="E1242" s="427" t="s">
        <v>3618</v>
      </c>
      <c r="F1242" s="428">
        <v>55173717</v>
      </c>
      <c r="G1242" s="427">
        <v>4</v>
      </c>
      <c r="H1242" s="437" t="s">
        <v>3619</v>
      </c>
      <c r="I1242" s="430" t="s">
        <v>3620</v>
      </c>
      <c r="J1242" s="431">
        <v>41932</v>
      </c>
      <c r="K1242" s="432">
        <v>49260028</v>
      </c>
      <c r="L1242" s="433" t="s">
        <v>3318</v>
      </c>
      <c r="M1242" s="433" t="s">
        <v>21</v>
      </c>
      <c r="N1242" s="433" t="s">
        <v>3621</v>
      </c>
      <c r="O1242" s="433" t="str">
        <f>O1241</f>
        <v>HUILA</v>
      </c>
      <c r="P1242" s="433" t="str">
        <f>P1241</f>
        <v>NEIVA</v>
      </c>
      <c r="Q1242" s="433"/>
      <c r="R1242" s="307">
        <v>85</v>
      </c>
    </row>
    <row r="1243" spans="1:18" ht="101.25" x14ac:dyDescent="0.2">
      <c r="A1243" s="109">
        <v>1242</v>
      </c>
      <c r="B1243" s="426" t="str">
        <f t="shared" si="2"/>
        <v>UNIVERSIDAD SURCOLOBIANA</v>
      </c>
      <c r="C1243" s="426">
        <f t="shared" si="2"/>
        <v>891180084</v>
      </c>
      <c r="D1243" s="426">
        <f t="shared" si="2"/>
        <v>2</v>
      </c>
      <c r="E1243" s="427" t="s">
        <v>3622</v>
      </c>
      <c r="F1243" s="428">
        <v>12114206</v>
      </c>
      <c r="G1243" s="427">
        <v>4</v>
      </c>
      <c r="H1243" s="437" t="s">
        <v>3623</v>
      </c>
      <c r="I1243" s="430" t="s">
        <v>3624</v>
      </c>
      <c r="J1243" s="431">
        <v>41933</v>
      </c>
      <c r="K1243" s="432">
        <v>66120000</v>
      </c>
      <c r="L1243" s="433" t="s">
        <v>3337</v>
      </c>
      <c r="M1243" s="433" t="str">
        <f>M1242</f>
        <v>PRIVADA</v>
      </c>
      <c r="N1243" s="433" t="s">
        <v>3625</v>
      </c>
      <c r="O1243" s="433" t="str">
        <f>O1242</f>
        <v>HUILA</v>
      </c>
      <c r="P1243" s="433" t="str">
        <f>P1242</f>
        <v>NEIVA</v>
      </c>
      <c r="Q1243" s="433"/>
      <c r="R1243" s="307">
        <v>86</v>
      </c>
    </row>
    <row r="1244" spans="1:18" ht="135" x14ac:dyDescent="0.2">
      <c r="A1244" s="109">
        <v>1243</v>
      </c>
      <c r="B1244" s="426" t="str">
        <f>B1242</f>
        <v>UNIVERSIDAD SURCOLOBIANA</v>
      </c>
      <c r="C1244" s="426">
        <f>C1242</f>
        <v>891180084</v>
      </c>
      <c r="D1244" s="426">
        <f>D1242</f>
        <v>2</v>
      </c>
      <c r="E1244" s="427" t="s">
        <v>3626</v>
      </c>
      <c r="F1244" s="428">
        <v>830044977</v>
      </c>
      <c r="G1244" s="427">
        <v>0</v>
      </c>
      <c r="H1244" s="437" t="s">
        <v>3627</v>
      </c>
      <c r="I1244" s="430" t="s">
        <v>3628</v>
      </c>
      <c r="J1244" s="431">
        <v>41933</v>
      </c>
      <c r="K1244" s="432">
        <v>12339152</v>
      </c>
      <c r="L1244" s="433" t="s">
        <v>402</v>
      </c>
      <c r="M1244" s="433" t="s">
        <v>21</v>
      </c>
      <c r="N1244" s="433" t="s">
        <v>3629</v>
      </c>
      <c r="O1244" s="433" t="str">
        <f>O1242</f>
        <v>HUILA</v>
      </c>
      <c r="P1244" s="433" t="str">
        <f>P1242</f>
        <v>NEIVA</v>
      </c>
      <c r="Q1244" s="433"/>
      <c r="R1244" s="307">
        <v>87</v>
      </c>
    </row>
    <row r="1245" spans="1:18" ht="78.75" x14ac:dyDescent="0.2">
      <c r="A1245" s="109">
        <v>1244</v>
      </c>
      <c r="B1245" s="426" t="str">
        <f t="shared" si="2"/>
        <v>UNIVERSIDAD SURCOLOBIANA</v>
      </c>
      <c r="C1245" s="426">
        <f t="shared" si="2"/>
        <v>891180084</v>
      </c>
      <c r="D1245" s="426">
        <f t="shared" si="2"/>
        <v>2</v>
      </c>
      <c r="E1245" s="427" t="s">
        <v>3630</v>
      </c>
      <c r="F1245" s="428">
        <v>900170943</v>
      </c>
      <c r="G1245" s="427">
        <v>3</v>
      </c>
      <c r="H1245" s="437" t="s">
        <v>3631</v>
      </c>
      <c r="I1245" s="430" t="s">
        <v>3632</v>
      </c>
      <c r="J1245" s="431">
        <v>41933</v>
      </c>
      <c r="K1245" s="432">
        <v>95478932</v>
      </c>
      <c r="L1245" s="433" t="s">
        <v>402</v>
      </c>
      <c r="M1245" s="433" t="s">
        <v>21</v>
      </c>
      <c r="N1245" s="433" t="s">
        <v>3633</v>
      </c>
      <c r="O1245" s="433" t="str">
        <f t="shared" si="3"/>
        <v>HUILA</v>
      </c>
      <c r="P1245" s="433" t="str">
        <f t="shared" si="3"/>
        <v>NEIVA</v>
      </c>
      <c r="Q1245" s="433"/>
      <c r="R1245" s="307">
        <v>88</v>
      </c>
    </row>
    <row r="1246" spans="1:18" ht="123.75" x14ac:dyDescent="0.2">
      <c r="A1246" s="109">
        <v>1245</v>
      </c>
      <c r="B1246" s="426" t="str">
        <f t="shared" si="2"/>
        <v>UNIVERSIDAD SURCOLOBIANA</v>
      </c>
      <c r="C1246" s="426">
        <f t="shared" si="2"/>
        <v>891180084</v>
      </c>
      <c r="D1246" s="426">
        <f t="shared" si="2"/>
        <v>2</v>
      </c>
      <c r="E1246" s="427" t="s">
        <v>3634</v>
      </c>
      <c r="F1246" s="428">
        <v>830122983</v>
      </c>
      <c r="G1246" s="427">
        <v>1</v>
      </c>
      <c r="H1246" s="437" t="s">
        <v>3635</v>
      </c>
      <c r="I1246" s="430" t="s">
        <v>3636</v>
      </c>
      <c r="J1246" s="431">
        <v>41933</v>
      </c>
      <c r="K1246" s="432">
        <v>4135638</v>
      </c>
      <c r="L1246" s="433" t="s">
        <v>402</v>
      </c>
      <c r="M1246" s="433" t="s">
        <v>21</v>
      </c>
      <c r="N1246" s="433" t="s">
        <v>3637</v>
      </c>
      <c r="O1246" s="433" t="str">
        <f t="shared" si="3"/>
        <v>HUILA</v>
      </c>
      <c r="P1246" s="433" t="str">
        <f t="shared" si="3"/>
        <v>NEIVA</v>
      </c>
      <c r="Q1246" s="433"/>
      <c r="R1246" s="307">
        <v>89</v>
      </c>
    </row>
    <row r="1247" spans="1:18" ht="168.75" x14ac:dyDescent="0.2">
      <c r="A1247" s="109">
        <v>1246</v>
      </c>
      <c r="B1247" s="426" t="str">
        <f t="shared" si="2"/>
        <v>UNIVERSIDAD SURCOLOBIANA</v>
      </c>
      <c r="C1247" s="426">
        <f t="shared" si="2"/>
        <v>891180084</v>
      </c>
      <c r="D1247" s="426">
        <f t="shared" si="2"/>
        <v>2</v>
      </c>
      <c r="E1247" s="427" t="s">
        <v>3516</v>
      </c>
      <c r="F1247" s="428">
        <v>800177588</v>
      </c>
      <c r="G1247" s="427">
        <v>0</v>
      </c>
      <c r="H1247" s="437" t="s">
        <v>3638</v>
      </c>
      <c r="I1247" s="430" t="s">
        <v>3639</v>
      </c>
      <c r="J1247" s="431">
        <v>41933</v>
      </c>
      <c r="K1247" s="432">
        <v>12760000</v>
      </c>
      <c r="L1247" s="433" t="s">
        <v>402</v>
      </c>
      <c r="M1247" s="433" t="s">
        <v>21</v>
      </c>
      <c r="N1247" s="433" t="s">
        <v>3640</v>
      </c>
      <c r="O1247" s="433" t="str">
        <f t="shared" si="3"/>
        <v>HUILA</v>
      </c>
      <c r="P1247" s="433" t="str">
        <f t="shared" si="3"/>
        <v>NEIVA</v>
      </c>
      <c r="Q1247" s="433"/>
      <c r="R1247" s="307">
        <v>90</v>
      </c>
    </row>
    <row r="1248" spans="1:18" ht="78.75" x14ac:dyDescent="0.2">
      <c r="A1248" s="109">
        <v>1247</v>
      </c>
      <c r="B1248" s="426" t="str">
        <f t="shared" si="2"/>
        <v>UNIVERSIDAD SURCOLOBIANA</v>
      </c>
      <c r="C1248" s="426">
        <f t="shared" si="2"/>
        <v>891180084</v>
      </c>
      <c r="D1248" s="426">
        <f t="shared" si="2"/>
        <v>2</v>
      </c>
      <c r="E1248" s="427" t="s">
        <v>3641</v>
      </c>
      <c r="F1248" s="428">
        <v>40765793</v>
      </c>
      <c r="G1248" s="427">
        <v>0</v>
      </c>
      <c r="H1248" s="437" t="s">
        <v>3642</v>
      </c>
      <c r="I1248" s="430" t="s">
        <v>3643</v>
      </c>
      <c r="J1248" s="431">
        <v>41941</v>
      </c>
      <c r="K1248" s="432">
        <v>49930010</v>
      </c>
      <c r="L1248" s="433" t="s">
        <v>402</v>
      </c>
      <c r="M1248" s="433" t="s">
        <v>21</v>
      </c>
      <c r="N1248" s="433" t="s">
        <v>3644</v>
      </c>
      <c r="O1248" s="433" t="str">
        <f t="shared" si="3"/>
        <v>HUILA</v>
      </c>
      <c r="P1248" s="433" t="str">
        <f t="shared" si="3"/>
        <v>NEIVA</v>
      </c>
      <c r="Q1248" s="433"/>
      <c r="R1248" s="307">
        <v>91</v>
      </c>
    </row>
    <row r="1249" spans="1:18" ht="180" x14ac:dyDescent="0.2">
      <c r="A1249" s="109">
        <v>1248</v>
      </c>
      <c r="B1249" s="426" t="str">
        <f t="shared" si="2"/>
        <v>UNIVERSIDAD SURCOLOBIANA</v>
      </c>
      <c r="C1249" s="426">
        <f t="shared" si="2"/>
        <v>891180084</v>
      </c>
      <c r="D1249" s="426">
        <f t="shared" si="2"/>
        <v>2</v>
      </c>
      <c r="E1249" s="427" t="s">
        <v>3501</v>
      </c>
      <c r="F1249" s="428">
        <v>860076580</v>
      </c>
      <c r="G1249" s="427">
        <v>7</v>
      </c>
      <c r="H1249" s="437" t="s">
        <v>3645</v>
      </c>
      <c r="I1249" s="430" t="s">
        <v>3646</v>
      </c>
      <c r="J1249" s="431">
        <v>41942</v>
      </c>
      <c r="K1249" s="432">
        <v>47560000</v>
      </c>
      <c r="L1249" s="433" t="s">
        <v>402</v>
      </c>
      <c r="M1249" s="433" t="s">
        <v>21</v>
      </c>
      <c r="N1249" s="433" t="s">
        <v>3647</v>
      </c>
      <c r="O1249" s="433" t="str">
        <f t="shared" si="3"/>
        <v>HUILA</v>
      </c>
      <c r="P1249" s="433" t="str">
        <f t="shared" si="3"/>
        <v>NEIVA</v>
      </c>
      <c r="Q1249" s="433"/>
      <c r="R1249" s="307">
        <v>92</v>
      </c>
    </row>
    <row r="1250" spans="1:18" ht="90" x14ac:dyDescent="0.2">
      <c r="A1250" s="109">
        <v>1249</v>
      </c>
      <c r="B1250" s="426" t="str">
        <f t="shared" si="2"/>
        <v>UNIVERSIDAD SURCOLOBIANA</v>
      </c>
      <c r="C1250" s="426">
        <f t="shared" si="2"/>
        <v>891180084</v>
      </c>
      <c r="D1250" s="426">
        <f t="shared" si="2"/>
        <v>2</v>
      </c>
      <c r="E1250" s="427" t="s">
        <v>3630</v>
      </c>
      <c r="F1250" s="428">
        <v>900170943</v>
      </c>
      <c r="G1250" s="427">
        <v>3</v>
      </c>
      <c r="H1250" s="437" t="s">
        <v>3648</v>
      </c>
      <c r="I1250" s="430" t="s">
        <v>3649</v>
      </c>
      <c r="J1250" s="431">
        <v>41948</v>
      </c>
      <c r="K1250" s="432">
        <v>53264571</v>
      </c>
      <c r="L1250" s="433" t="s">
        <v>402</v>
      </c>
      <c r="M1250" s="433" t="s">
        <v>21</v>
      </c>
      <c r="N1250" s="433" t="s">
        <v>3650</v>
      </c>
      <c r="O1250" s="433" t="str">
        <f t="shared" si="3"/>
        <v>HUILA</v>
      </c>
      <c r="P1250" s="433" t="str">
        <f t="shared" si="3"/>
        <v>NEIVA</v>
      </c>
      <c r="Q1250" s="433"/>
      <c r="R1250" s="307">
        <v>93</v>
      </c>
    </row>
    <row r="1251" spans="1:18" ht="123.75" x14ac:dyDescent="0.2">
      <c r="A1251" s="109">
        <v>1250</v>
      </c>
      <c r="B1251" s="426" t="str">
        <f t="shared" si="2"/>
        <v>UNIVERSIDAD SURCOLOBIANA</v>
      </c>
      <c r="C1251" s="426">
        <f t="shared" si="2"/>
        <v>891180084</v>
      </c>
      <c r="D1251" s="426">
        <f t="shared" si="2"/>
        <v>2</v>
      </c>
      <c r="E1251" s="427" t="s">
        <v>3651</v>
      </c>
      <c r="F1251" s="428">
        <v>900146455</v>
      </c>
      <c r="G1251" s="427">
        <v>1</v>
      </c>
      <c r="H1251" s="437" t="s">
        <v>3652</v>
      </c>
      <c r="I1251" s="430" t="s">
        <v>3653</v>
      </c>
      <c r="J1251" s="431">
        <v>41955</v>
      </c>
      <c r="K1251" s="432">
        <v>6960000</v>
      </c>
      <c r="L1251" s="433" t="s">
        <v>402</v>
      </c>
      <c r="M1251" s="433" t="s">
        <v>21</v>
      </c>
      <c r="N1251" s="433" t="s">
        <v>3654</v>
      </c>
      <c r="O1251" s="433" t="str">
        <f t="shared" si="3"/>
        <v>HUILA</v>
      </c>
      <c r="P1251" s="433" t="str">
        <f t="shared" si="3"/>
        <v>NEIVA</v>
      </c>
      <c r="Q1251" s="433"/>
      <c r="R1251" s="307">
        <v>94</v>
      </c>
    </row>
    <row r="1252" spans="1:18" ht="78.75" x14ac:dyDescent="0.2">
      <c r="A1252" s="109">
        <v>1251</v>
      </c>
      <c r="B1252" s="426" t="str">
        <f t="shared" si="2"/>
        <v>UNIVERSIDAD SURCOLOBIANA</v>
      </c>
      <c r="C1252" s="426">
        <f t="shared" si="2"/>
        <v>891180084</v>
      </c>
      <c r="D1252" s="426">
        <f t="shared" si="2"/>
        <v>2</v>
      </c>
      <c r="E1252" s="427" t="s">
        <v>3459</v>
      </c>
      <c r="F1252" s="428">
        <v>7710012</v>
      </c>
      <c r="G1252" s="427">
        <v>0</v>
      </c>
      <c r="H1252" s="437" t="s">
        <v>3655</v>
      </c>
      <c r="I1252" s="430" t="s">
        <v>3656</v>
      </c>
      <c r="J1252" s="431">
        <v>41955</v>
      </c>
      <c r="K1252" s="432">
        <v>148080276</v>
      </c>
      <c r="L1252" s="433" t="s">
        <v>3309</v>
      </c>
      <c r="M1252" s="433" t="s">
        <v>21</v>
      </c>
      <c r="N1252" s="433" t="s">
        <v>3657</v>
      </c>
      <c r="O1252" s="433" t="str">
        <f t="shared" si="3"/>
        <v>HUILA</v>
      </c>
      <c r="P1252" s="433" t="str">
        <f t="shared" si="3"/>
        <v>NEIVA</v>
      </c>
      <c r="Q1252" s="433"/>
      <c r="R1252" s="307">
        <v>95</v>
      </c>
    </row>
    <row r="1253" spans="1:18" ht="101.25" x14ac:dyDescent="0.2">
      <c r="A1253" s="109">
        <v>1252</v>
      </c>
      <c r="B1253" s="426" t="str">
        <f t="shared" si="2"/>
        <v>UNIVERSIDAD SURCOLOBIANA</v>
      </c>
      <c r="C1253" s="426">
        <f t="shared" si="2"/>
        <v>891180084</v>
      </c>
      <c r="D1253" s="426">
        <f t="shared" si="2"/>
        <v>2</v>
      </c>
      <c r="E1253" s="427" t="s">
        <v>3658</v>
      </c>
      <c r="F1253" s="428">
        <v>36168895</v>
      </c>
      <c r="G1253" s="427">
        <v>8</v>
      </c>
      <c r="H1253" s="437" t="s">
        <v>3659</v>
      </c>
      <c r="I1253" s="430" t="s">
        <v>3660</v>
      </c>
      <c r="J1253" s="431">
        <v>41956</v>
      </c>
      <c r="K1253" s="432">
        <v>84558420</v>
      </c>
      <c r="L1253" s="433" t="s">
        <v>402</v>
      </c>
      <c r="M1253" s="433" t="s">
        <v>21</v>
      </c>
      <c r="N1253" s="433" t="s">
        <v>3661</v>
      </c>
      <c r="O1253" s="433" t="str">
        <f t="shared" si="3"/>
        <v>HUILA</v>
      </c>
      <c r="P1253" s="433" t="str">
        <f t="shared" si="3"/>
        <v>NEIVA</v>
      </c>
      <c r="Q1253" s="433"/>
      <c r="R1253" s="307">
        <v>96</v>
      </c>
    </row>
    <row r="1254" spans="1:18" ht="90" x14ac:dyDescent="0.2">
      <c r="A1254" s="109">
        <v>1253</v>
      </c>
      <c r="B1254" s="426" t="str">
        <f t="shared" ref="B1254:D1269" si="4">B1253</f>
        <v>UNIVERSIDAD SURCOLOBIANA</v>
      </c>
      <c r="C1254" s="426">
        <f t="shared" si="4"/>
        <v>891180084</v>
      </c>
      <c r="D1254" s="426">
        <f t="shared" si="4"/>
        <v>2</v>
      </c>
      <c r="E1254" s="427" t="s">
        <v>3662</v>
      </c>
      <c r="F1254" s="428">
        <v>75073922</v>
      </c>
      <c r="G1254" s="427">
        <v>1</v>
      </c>
      <c r="H1254" s="437" t="s">
        <v>3663</v>
      </c>
      <c r="I1254" s="430" t="s">
        <v>3664</v>
      </c>
      <c r="J1254" s="431">
        <v>41956</v>
      </c>
      <c r="K1254" s="432">
        <v>90625965</v>
      </c>
      <c r="L1254" s="433" t="s">
        <v>3309</v>
      </c>
      <c r="M1254" s="433" t="s">
        <v>21</v>
      </c>
      <c r="N1254" s="433" t="s">
        <v>3665</v>
      </c>
      <c r="O1254" s="433" t="str">
        <f t="shared" ref="O1254:P1269" si="5">O1253</f>
        <v>HUILA</v>
      </c>
      <c r="P1254" s="433" t="str">
        <f t="shared" si="5"/>
        <v>NEIVA</v>
      </c>
      <c r="Q1254" s="433"/>
      <c r="R1254" s="307">
        <v>97</v>
      </c>
    </row>
    <row r="1255" spans="1:18" ht="90" x14ac:dyDescent="0.2">
      <c r="A1255" s="109">
        <v>1254</v>
      </c>
      <c r="B1255" s="426" t="str">
        <f t="shared" si="4"/>
        <v>UNIVERSIDAD SURCOLOBIANA</v>
      </c>
      <c r="C1255" s="426">
        <f t="shared" si="4"/>
        <v>891180084</v>
      </c>
      <c r="D1255" s="426">
        <f t="shared" si="4"/>
        <v>2</v>
      </c>
      <c r="E1255" s="427" t="s">
        <v>3666</v>
      </c>
      <c r="F1255" s="428">
        <v>900518189</v>
      </c>
      <c r="G1255" s="427">
        <v>2</v>
      </c>
      <c r="H1255" s="437" t="s">
        <v>3667</v>
      </c>
      <c r="I1255" s="430" t="s">
        <v>3668</v>
      </c>
      <c r="J1255" s="431">
        <v>41956</v>
      </c>
      <c r="K1255" s="432">
        <v>17605886</v>
      </c>
      <c r="L1255" s="433" t="s">
        <v>3309</v>
      </c>
      <c r="M1255" s="433" t="s">
        <v>21</v>
      </c>
      <c r="N1255" s="433" t="s">
        <v>3669</v>
      </c>
      <c r="O1255" s="433" t="str">
        <f t="shared" si="5"/>
        <v>HUILA</v>
      </c>
      <c r="P1255" s="433" t="str">
        <f t="shared" si="5"/>
        <v>NEIVA</v>
      </c>
      <c r="Q1255" s="433"/>
      <c r="R1255" s="307">
        <v>98</v>
      </c>
    </row>
    <row r="1256" spans="1:18" ht="123.75" x14ac:dyDescent="0.2">
      <c r="A1256" s="109">
        <v>1255</v>
      </c>
      <c r="B1256" s="426" t="str">
        <f t="shared" si="4"/>
        <v>UNIVERSIDAD SURCOLOBIANA</v>
      </c>
      <c r="C1256" s="426">
        <f t="shared" si="4"/>
        <v>891180084</v>
      </c>
      <c r="D1256" s="426">
        <f t="shared" si="4"/>
        <v>2</v>
      </c>
      <c r="E1256" s="427" t="s">
        <v>3670</v>
      </c>
      <c r="F1256" s="428">
        <v>800028326</v>
      </c>
      <c r="G1256" s="427">
        <v>1</v>
      </c>
      <c r="H1256" s="437" t="s">
        <v>3671</v>
      </c>
      <c r="I1256" s="430" t="s">
        <v>3672</v>
      </c>
      <c r="J1256" s="431">
        <v>41957</v>
      </c>
      <c r="K1256" s="432">
        <v>6264000</v>
      </c>
      <c r="L1256" s="433" t="s">
        <v>402</v>
      </c>
      <c r="M1256" s="433" t="s">
        <v>21</v>
      </c>
      <c r="N1256" s="433" t="s">
        <v>3673</v>
      </c>
      <c r="O1256" s="433" t="str">
        <f t="shared" si="5"/>
        <v>HUILA</v>
      </c>
      <c r="P1256" s="433" t="str">
        <f t="shared" si="5"/>
        <v>NEIVA</v>
      </c>
      <c r="Q1256" s="433"/>
      <c r="R1256" s="307">
        <v>99</v>
      </c>
    </row>
    <row r="1257" spans="1:18" ht="78.75" x14ac:dyDescent="0.2">
      <c r="A1257" s="109">
        <v>1256</v>
      </c>
      <c r="B1257" s="426" t="str">
        <f t="shared" si="4"/>
        <v>UNIVERSIDAD SURCOLOBIANA</v>
      </c>
      <c r="C1257" s="426">
        <f t="shared" si="4"/>
        <v>891180084</v>
      </c>
      <c r="D1257" s="426">
        <f t="shared" si="4"/>
        <v>2</v>
      </c>
      <c r="E1257" s="427" t="s">
        <v>3674</v>
      </c>
      <c r="F1257" s="428">
        <v>12200514</v>
      </c>
      <c r="G1257" s="427">
        <v>6</v>
      </c>
      <c r="H1257" s="437" t="s">
        <v>3675</v>
      </c>
      <c r="I1257" s="430" t="s">
        <v>3676</v>
      </c>
      <c r="J1257" s="431">
        <v>41957</v>
      </c>
      <c r="K1257" s="432">
        <v>5929107</v>
      </c>
      <c r="L1257" s="433" t="s">
        <v>3309</v>
      </c>
      <c r="M1257" s="433" t="s">
        <v>21</v>
      </c>
      <c r="N1257" s="433" t="s">
        <v>3677</v>
      </c>
      <c r="O1257" s="433" t="str">
        <f t="shared" si="5"/>
        <v>HUILA</v>
      </c>
      <c r="P1257" s="433" t="str">
        <f t="shared" si="5"/>
        <v>NEIVA</v>
      </c>
      <c r="Q1257" s="433"/>
      <c r="R1257" s="307">
        <v>100</v>
      </c>
    </row>
    <row r="1258" spans="1:18" ht="78.75" x14ac:dyDescent="0.2">
      <c r="A1258" s="109">
        <v>1257</v>
      </c>
      <c r="B1258" s="426" t="str">
        <f t="shared" si="4"/>
        <v>UNIVERSIDAD SURCOLOBIANA</v>
      </c>
      <c r="C1258" s="426">
        <f t="shared" si="4"/>
        <v>891180084</v>
      </c>
      <c r="D1258" s="426">
        <f t="shared" si="4"/>
        <v>2</v>
      </c>
      <c r="E1258" s="427" t="s">
        <v>3678</v>
      </c>
      <c r="F1258" s="428">
        <v>800120677</v>
      </c>
      <c r="G1258" s="427">
        <v>2</v>
      </c>
      <c r="H1258" s="437" t="s">
        <v>3679</v>
      </c>
      <c r="I1258" s="430" t="s">
        <v>3680</v>
      </c>
      <c r="J1258" s="431">
        <v>41969</v>
      </c>
      <c r="K1258" s="432">
        <v>275926950</v>
      </c>
      <c r="L1258" s="433" t="s">
        <v>402</v>
      </c>
      <c r="M1258" s="433" t="s">
        <v>21</v>
      </c>
      <c r="N1258" s="433" t="s">
        <v>3681</v>
      </c>
      <c r="O1258" s="433" t="str">
        <f t="shared" si="5"/>
        <v>HUILA</v>
      </c>
      <c r="P1258" s="433" t="str">
        <f t="shared" si="5"/>
        <v>NEIVA</v>
      </c>
      <c r="Q1258" s="433"/>
      <c r="R1258" s="307">
        <v>101</v>
      </c>
    </row>
    <row r="1259" spans="1:18" ht="135" x14ac:dyDescent="0.2">
      <c r="A1259" s="109">
        <v>1258</v>
      </c>
      <c r="B1259" s="426" t="str">
        <f t="shared" si="4"/>
        <v>UNIVERSIDAD SURCOLOBIANA</v>
      </c>
      <c r="C1259" s="426">
        <f t="shared" si="4"/>
        <v>891180084</v>
      </c>
      <c r="D1259" s="426">
        <f t="shared" si="4"/>
        <v>2</v>
      </c>
      <c r="E1259" s="427" t="s">
        <v>3682</v>
      </c>
      <c r="F1259" s="428">
        <v>891100247</v>
      </c>
      <c r="G1259" s="427">
        <v>4</v>
      </c>
      <c r="H1259" s="437" t="s">
        <v>3683</v>
      </c>
      <c r="I1259" s="430" t="s">
        <v>3684</v>
      </c>
      <c r="J1259" s="431">
        <v>41970</v>
      </c>
      <c r="K1259" s="432">
        <v>223600000</v>
      </c>
      <c r="L1259" s="433" t="s">
        <v>402</v>
      </c>
      <c r="M1259" s="433" t="s">
        <v>21</v>
      </c>
      <c r="N1259" s="433" t="s">
        <v>3685</v>
      </c>
      <c r="O1259" s="433" t="str">
        <f t="shared" si="5"/>
        <v>HUILA</v>
      </c>
      <c r="P1259" s="433" t="str">
        <f t="shared" si="5"/>
        <v>NEIVA</v>
      </c>
      <c r="Q1259" s="433"/>
      <c r="R1259" s="307">
        <v>102</v>
      </c>
    </row>
    <row r="1260" spans="1:18" ht="112.5" x14ac:dyDescent="0.2">
      <c r="A1260" s="109">
        <v>1259</v>
      </c>
      <c r="B1260" s="426" t="str">
        <f t="shared" si="4"/>
        <v>UNIVERSIDAD SURCOLOBIANA</v>
      </c>
      <c r="C1260" s="426">
        <f t="shared" si="4"/>
        <v>891180084</v>
      </c>
      <c r="D1260" s="426">
        <f t="shared" si="4"/>
        <v>2</v>
      </c>
      <c r="E1260" s="427" t="s">
        <v>1819</v>
      </c>
      <c r="F1260" s="428">
        <v>55164361</v>
      </c>
      <c r="G1260" s="427">
        <v>8</v>
      </c>
      <c r="H1260" s="437" t="s">
        <v>3686</v>
      </c>
      <c r="I1260" s="430" t="s">
        <v>3687</v>
      </c>
      <c r="J1260" s="431">
        <v>41970</v>
      </c>
      <c r="K1260" s="432">
        <v>52239000</v>
      </c>
      <c r="L1260" s="433" t="s">
        <v>402</v>
      </c>
      <c r="M1260" s="433" t="s">
        <v>21</v>
      </c>
      <c r="N1260" s="433" t="s">
        <v>3688</v>
      </c>
      <c r="O1260" s="433" t="str">
        <f t="shared" si="5"/>
        <v>HUILA</v>
      </c>
      <c r="P1260" s="433" t="str">
        <f t="shared" si="5"/>
        <v>NEIVA</v>
      </c>
      <c r="Q1260" s="433"/>
      <c r="R1260" s="307">
        <v>103</v>
      </c>
    </row>
    <row r="1261" spans="1:18" ht="123.75" x14ac:dyDescent="0.2">
      <c r="A1261" s="109">
        <v>1260</v>
      </c>
      <c r="B1261" s="426" t="str">
        <f t="shared" si="4"/>
        <v>UNIVERSIDAD SURCOLOBIANA</v>
      </c>
      <c r="C1261" s="426">
        <f t="shared" si="4"/>
        <v>891180084</v>
      </c>
      <c r="D1261" s="426">
        <f t="shared" si="4"/>
        <v>2</v>
      </c>
      <c r="E1261" s="427" t="s">
        <v>3689</v>
      </c>
      <c r="F1261" s="428">
        <v>51919464</v>
      </c>
      <c r="G1261" s="427">
        <v>5</v>
      </c>
      <c r="H1261" s="437" t="s">
        <v>3690</v>
      </c>
      <c r="I1261" s="430" t="s">
        <v>3691</v>
      </c>
      <c r="J1261" s="431">
        <v>41976</v>
      </c>
      <c r="K1261" s="432">
        <v>14993000</v>
      </c>
      <c r="L1261" s="433" t="s">
        <v>3337</v>
      </c>
      <c r="M1261" s="433" t="s">
        <v>21</v>
      </c>
      <c r="N1261" s="433" t="s">
        <v>3692</v>
      </c>
      <c r="O1261" s="433" t="str">
        <f t="shared" si="5"/>
        <v>HUILA</v>
      </c>
      <c r="P1261" s="433" t="str">
        <f t="shared" si="5"/>
        <v>NEIVA</v>
      </c>
      <c r="Q1261" s="433"/>
      <c r="R1261" s="307">
        <v>104</v>
      </c>
    </row>
    <row r="1262" spans="1:18" ht="123.75" x14ac:dyDescent="0.2">
      <c r="A1262" s="109">
        <v>1261</v>
      </c>
      <c r="B1262" s="426" t="str">
        <f t="shared" si="4"/>
        <v>UNIVERSIDAD SURCOLOBIANA</v>
      </c>
      <c r="C1262" s="426">
        <f t="shared" si="4"/>
        <v>891180084</v>
      </c>
      <c r="D1262" s="426">
        <f t="shared" si="4"/>
        <v>2</v>
      </c>
      <c r="E1262" s="427" t="s">
        <v>3693</v>
      </c>
      <c r="F1262" s="428">
        <v>12097661</v>
      </c>
      <c r="G1262" s="427">
        <v>9</v>
      </c>
      <c r="H1262" s="437" t="s">
        <v>3694</v>
      </c>
      <c r="I1262" s="430" t="s">
        <v>3695</v>
      </c>
      <c r="J1262" s="431">
        <v>41978</v>
      </c>
      <c r="K1262" s="432">
        <v>15312000</v>
      </c>
      <c r="L1262" s="433" t="s">
        <v>3337</v>
      </c>
      <c r="M1262" s="433" t="s">
        <v>21</v>
      </c>
      <c r="N1262" s="433" t="s">
        <v>3696</v>
      </c>
      <c r="O1262" s="433" t="str">
        <f t="shared" si="5"/>
        <v>HUILA</v>
      </c>
      <c r="P1262" s="433" t="str">
        <f t="shared" si="5"/>
        <v>NEIVA</v>
      </c>
      <c r="Q1262" s="433"/>
      <c r="R1262" s="307">
        <v>105</v>
      </c>
    </row>
    <row r="1263" spans="1:18" ht="67.5" x14ac:dyDescent="0.2">
      <c r="A1263" s="109">
        <v>1262</v>
      </c>
      <c r="B1263" s="426" t="str">
        <f t="shared" si="4"/>
        <v>UNIVERSIDAD SURCOLOBIANA</v>
      </c>
      <c r="C1263" s="426">
        <f t="shared" si="4"/>
        <v>891180084</v>
      </c>
      <c r="D1263" s="426">
        <f t="shared" si="4"/>
        <v>2</v>
      </c>
      <c r="E1263" s="427" t="s">
        <v>3697</v>
      </c>
      <c r="F1263" s="428">
        <v>813005771</v>
      </c>
      <c r="G1263" s="427">
        <v>2</v>
      </c>
      <c r="H1263" s="437" t="s">
        <v>3698</v>
      </c>
      <c r="I1263" s="430" t="s">
        <v>3699</v>
      </c>
      <c r="J1263" s="431">
        <v>41978</v>
      </c>
      <c r="K1263" s="432">
        <v>27673107</v>
      </c>
      <c r="L1263" s="433" t="s">
        <v>3309</v>
      </c>
      <c r="M1263" s="433" t="s">
        <v>21</v>
      </c>
      <c r="N1263" s="433" t="s">
        <v>3700</v>
      </c>
      <c r="O1263" s="433" t="str">
        <f t="shared" si="5"/>
        <v>HUILA</v>
      </c>
      <c r="P1263" s="433" t="str">
        <f t="shared" si="5"/>
        <v>NEIVA</v>
      </c>
      <c r="Q1263" s="433"/>
      <c r="R1263" s="307">
        <v>106</v>
      </c>
    </row>
    <row r="1264" spans="1:18" ht="101.25" x14ac:dyDescent="0.2">
      <c r="A1264" s="109">
        <v>1263</v>
      </c>
      <c r="B1264" s="426" t="str">
        <f t="shared" si="4"/>
        <v>UNIVERSIDAD SURCOLOBIANA</v>
      </c>
      <c r="C1264" s="426">
        <f t="shared" si="4"/>
        <v>891180084</v>
      </c>
      <c r="D1264" s="426">
        <f t="shared" si="4"/>
        <v>2</v>
      </c>
      <c r="E1264" s="437" t="s">
        <v>3701</v>
      </c>
      <c r="F1264" s="202">
        <v>900435467</v>
      </c>
      <c r="G1264" s="202">
        <v>8</v>
      </c>
      <c r="H1264" s="202" t="s">
        <v>3702</v>
      </c>
      <c r="I1264" s="437" t="s">
        <v>3703</v>
      </c>
      <c r="J1264" s="456">
        <v>41978</v>
      </c>
      <c r="K1264" s="419">
        <v>34444970</v>
      </c>
      <c r="L1264" s="437" t="s">
        <v>3318</v>
      </c>
      <c r="M1264" s="433" t="s">
        <v>21</v>
      </c>
      <c r="N1264" s="437" t="s">
        <v>3704</v>
      </c>
      <c r="O1264" s="433" t="str">
        <f t="shared" si="5"/>
        <v>HUILA</v>
      </c>
      <c r="P1264" s="433" t="str">
        <f t="shared" si="5"/>
        <v>NEIVA</v>
      </c>
      <c r="Q1264" s="202"/>
      <c r="R1264" s="307">
        <v>107</v>
      </c>
    </row>
    <row r="1265" spans="1:19" ht="67.5" x14ac:dyDescent="0.2">
      <c r="A1265" s="109">
        <v>1264</v>
      </c>
      <c r="B1265" s="426" t="str">
        <f t="shared" si="4"/>
        <v>UNIVERSIDAD SURCOLOBIANA</v>
      </c>
      <c r="C1265" s="426">
        <f t="shared" si="4"/>
        <v>891180084</v>
      </c>
      <c r="D1265" s="426">
        <f t="shared" si="4"/>
        <v>2</v>
      </c>
      <c r="E1265" s="437" t="s">
        <v>3705</v>
      </c>
      <c r="F1265" s="202">
        <v>900137828</v>
      </c>
      <c r="G1265" s="202">
        <v>5</v>
      </c>
      <c r="H1265" s="202" t="s">
        <v>3706</v>
      </c>
      <c r="I1265" s="437" t="s">
        <v>3707</v>
      </c>
      <c r="J1265" s="456">
        <v>41983</v>
      </c>
      <c r="K1265" s="419">
        <v>9994560</v>
      </c>
      <c r="L1265" s="437" t="s">
        <v>402</v>
      </c>
      <c r="M1265" s="433" t="s">
        <v>21</v>
      </c>
      <c r="N1265" s="437" t="s">
        <v>3708</v>
      </c>
      <c r="O1265" s="433" t="str">
        <f t="shared" si="5"/>
        <v>HUILA</v>
      </c>
      <c r="P1265" s="433" t="str">
        <f t="shared" si="5"/>
        <v>NEIVA</v>
      </c>
      <c r="Q1265" s="202"/>
      <c r="R1265" s="307">
        <v>108</v>
      </c>
    </row>
    <row r="1266" spans="1:19" ht="101.25" x14ac:dyDescent="0.2">
      <c r="A1266" s="109">
        <v>1265</v>
      </c>
      <c r="B1266" s="426" t="str">
        <f t="shared" si="4"/>
        <v>UNIVERSIDAD SURCOLOBIANA</v>
      </c>
      <c r="C1266" s="426">
        <f t="shared" si="4"/>
        <v>891180084</v>
      </c>
      <c r="D1266" s="426">
        <f t="shared" si="4"/>
        <v>2</v>
      </c>
      <c r="E1266" s="437" t="s">
        <v>1119</v>
      </c>
      <c r="F1266" s="202">
        <v>800058607</v>
      </c>
      <c r="G1266" s="202">
        <v>2</v>
      </c>
      <c r="H1266" s="202" t="s">
        <v>3709</v>
      </c>
      <c r="I1266" s="437" t="s">
        <v>3710</v>
      </c>
      <c r="J1266" s="456">
        <v>41983</v>
      </c>
      <c r="K1266" s="419">
        <v>100925626</v>
      </c>
      <c r="L1266" s="437" t="s">
        <v>402</v>
      </c>
      <c r="M1266" s="433" t="s">
        <v>21</v>
      </c>
      <c r="N1266" s="437" t="s">
        <v>3711</v>
      </c>
      <c r="O1266" s="433" t="str">
        <f t="shared" si="5"/>
        <v>HUILA</v>
      </c>
      <c r="P1266" s="433" t="str">
        <f t="shared" si="5"/>
        <v>NEIVA</v>
      </c>
      <c r="Q1266" s="202"/>
      <c r="R1266" s="307">
        <v>109</v>
      </c>
    </row>
    <row r="1267" spans="1:19" ht="78.75" x14ac:dyDescent="0.2">
      <c r="A1267" s="109">
        <v>1266</v>
      </c>
      <c r="B1267" s="426" t="str">
        <f t="shared" si="4"/>
        <v>UNIVERSIDAD SURCOLOBIANA</v>
      </c>
      <c r="C1267" s="426">
        <f t="shared" si="4"/>
        <v>891180084</v>
      </c>
      <c r="D1267" s="426">
        <f t="shared" si="4"/>
        <v>2</v>
      </c>
      <c r="E1267" s="437" t="s">
        <v>3712</v>
      </c>
      <c r="F1267" s="202">
        <v>830513134</v>
      </c>
      <c r="G1267" s="202">
        <v>1</v>
      </c>
      <c r="H1267" s="202" t="s">
        <v>3713</v>
      </c>
      <c r="I1267" s="437" t="s">
        <v>3714</v>
      </c>
      <c r="J1267" s="456">
        <v>41983</v>
      </c>
      <c r="K1267" s="419">
        <v>35236058</v>
      </c>
      <c r="L1267" s="437" t="s">
        <v>2462</v>
      </c>
      <c r="M1267" s="433" t="s">
        <v>21</v>
      </c>
      <c r="N1267" s="437" t="s">
        <v>3715</v>
      </c>
      <c r="O1267" s="433" t="str">
        <f t="shared" si="5"/>
        <v>HUILA</v>
      </c>
      <c r="P1267" s="433" t="str">
        <f t="shared" si="5"/>
        <v>NEIVA</v>
      </c>
      <c r="Q1267" s="202"/>
      <c r="R1267" s="307">
        <v>110</v>
      </c>
    </row>
    <row r="1268" spans="1:19" ht="112.5" x14ac:dyDescent="0.2">
      <c r="A1268" s="109">
        <v>1267</v>
      </c>
      <c r="B1268" s="426" t="str">
        <f t="shared" si="4"/>
        <v>UNIVERSIDAD SURCOLOBIANA</v>
      </c>
      <c r="C1268" s="426">
        <f t="shared" si="4"/>
        <v>891180084</v>
      </c>
      <c r="D1268" s="426">
        <f t="shared" si="4"/>
        <v>2</v>
      </c>
      <c r="E1268" s="437" t="s">
        <v>3716</v>
      </c>
      <c r="F1268" s="202">
        <v>900206435</v>
      </c>
      <c r="G1268" s="202">
        <v>0</v>
      </c>
      <c r="H1268" s="202" t="s">
        <v>3717</v>
      </c>
      <c r="I1268" s="437" t="s">
        <v>3718</v>
      </c>
      <c r="J1268" s="456">
        <v>41985</v>
      </c>
      <c r="K1268" s="419">
        <v>55842620</v>
      </c>
      <c r="L1268" s="437" t="s">
        <v>3309</v>
      </c>
      <c r="M1268" s="433" t="s">
        <v>21</v>
      </c>
      <c r="N1268" s="437" t="s">
        <v>3719</v>
      </c>
      <c r="O1268" s="433" t="str">
        <f t="shared" si="5"/>
        <v>HUILA</v>
      </c>
      <c r="P1268" s="433" t="str">
        <f t="shared" si="5"/>
        <v>NEIVA</v>
      </c>
      <c r="Q1268" s="202"/>
      <c r="R1268" s="307">
        <v>111</v>
      </c>
    </row>
    <row r="1269" spans="1:19" ht="67.5" x14ac:dyDescent="0.2">
      <c r="A1269" s="109">
        <v>1268</v>
      </c>
      <c r="B1269" s="426" t="str">
        <f t="shared" si="4"/>
        <v>UNIVERSIDAD SURCOLOBIANA</v>
      </c>
      <c r="C1269" s="426">
        <f t="shared" si="4"/>
        <v>891180084</v>
      </c>
      <c r="D1269" s="426">
        <f t="shared" si="4"/>
        <v>2</v>
      </c>
      <c r="E1269" s="437" t="s">
        <v>3720</v>
      </c>
      <c r="F1269" s="202">
        <v>900381576</v>
      </c>
      <c r="G1269" s="202">
        <v>9</v>
      </c>
      <c r="H1269" s="202" t="s">
        <v>3721</v>
      </c>
      <c r="I1269" s="437" t="s">
        <v>3722</v>
      </c>
      <c r="J1269" s="456">
        <v>41985</v>
      </c>
      <c r="K1269" s="419">
        <v>11874407</v>
      </c>
      <c r="L1269" s="437" t="s">
        <v>3309</v>
      </c>
      <c r="M1269" s="433" t="s">
        <v>21</v>
      </c>
      <c r="N1269" s="437" t="s">
        <v>3723</v>
      </c>
      <c r="O1269" s="433" t="str">
        <f t="shared" si="5"/>
        <v>HUILA</v>
      </c>
      <c r="P1269" s="433" t="str">
        <f t="shared" si="5"/>
        <v>NEIVA</v>
      </c>
      <c r="Q1269" s="202"/>
      <c r="R1269" s="307">
        <v>112</v>
      </c>
    </row>
    <row r="1270" spans="1:19" ht="56.25" x14ac:dyDescent="0.2">
      <c r="A1270" s="109">
        <v>1269</v>
      </c>
      <c r="B1270" s="426" t="str">
        <f t="shared" ref="B1270:D1271" si="6">B1269</f>
        <v>UNIVERSIDAD SURCOLOBIANA</v>
      </c>
      <c r="C1270" s="426">
        <f t="shared" si="6"/>
        <v>891180084</v>
      </c>
      <c r="D1270" s="426">
        <f t="shared" si="6"/>
        <v>2</v>
      </c>
      <c r="E1270" s="437" t="s">
        <v>3724</v>
      </c>
      <c r="F1270" s="202">
        <v>900801552</v>
      </c>
      <c r="G1270" s="202">
        <v>6</v>
      </c>
      <c r="H1270" s="202" t="s">
        <v>3725</v>
      </c>
      <c r="I1270" s="437" t="s">
        <v>3726</v>
      </c>
      <c r="J1270" s="456">
        <v>42003</v>
      </c>
      <c r="K1270" s="419">
        <v>472142876</v>
      </c>
      <c r="L1270" s="437" t="s">
        <v>3309</v>
      </c>
      <c r="M1270" s="433" t="s">
        <v>21</v>
      </c>
      <c r="N1270" s="437" t="s">
        <v>3727</v>
      </c>
      <c r="O1270" s="433" t="str">
        <f t="shared" ref="O1270:P1271" si="7">O1269</f>
        <v>HUILA</v>
      </c>
      <c r="P1270" s="433" t="str">
        <f t="shared" si="7"/>
        <v>NEIVA</v>
      </c>
      <c r="Q1270" s="202"/>
      <c r="R1270" s="307">
        <v>113</v>
      </c>
    </row>
    <row r="1271" spans="1:19" ht="135" x14ac:dyDescent="0.2">
      <c r="A1271" s="109">
        <v>1270</v>
      </c>
      <c r="B1271" s="426" t="str">
        <f t="shared" si="6"/>
        <v>UNIVERSIDAD SURCOLOBIANA</v>
      </c>
      <c r="C1271" s="426">
        <f t="shared" si="6"/>
        <v>891180084</v>
      </c>
      <c r="D1271" s="426">
        <f t="shared" si="6"/>
        <v>2</v>
      </c>
      <c r="E1271" s="437" t="s">
        <v>3728</v>
      </c>
      <c r="F1271" s="202">
        <v>55156492</v>
      </c>
      <c r="G1271" s="202">
        <v>0</v>
      </c>
      <c r="H1271" s="202" t="s">
        <v>3729</v>
      </c>
      <c r="I1271" s="437" t="s">
        <v>3730</v>
      </c>
      <c r="J1271" s="456">
        <v>42002</v>
      </c>
      <c r="K1271" s="419">
        <v>32861144</v>
      </c>
      <c r="L1271" s="437" t="s">
        <v>3337</v>
      </c>
      <c r="M1271" s="433" t="s">
        <v>21</v>
      </c>
      <c r="N1271" s="437" t="s">
        <v>3731</v>
      </c>
      <c r="O1271" s="433" t="str">
        <f t="shared" si="7"/>
        <v>HUILA</v>
      </c>
      <c r="P1271" s="433" t="str">
        <f t="shared" si="7"/>
        <v>NEIVA</v>
      </c>
      <c r="Q1271" s="202"/>
      <c r="R1271" s="307">
        <v>114</v>
      </c>
      <c r="S1271" s="343">
        <f>SUM(K1158:K1271)</f>
        <v>9602171521</v>
      </c>
    </row>
    <row r="1272" spans="1:19" ht="77.25" customHeight="1" x14ac:dyDescent="0.2">
      <c r="A1272" s="109">
        <v>1271</v>
      </c>
      <c r="B1272" s="457" t="s">
        <v>3732</v>
      </c>
      <c r="C1272" s="457">
        <v>891180084</v>
      </c>
      <c r="D1272" s="219">
        <v>2</v>
      </c>
      <c r="E1272" s="458" t="s">
        <v>3733</v>
      </c>
      <c r="F1272" s="459">
        <v>7732565</v>
      </c>
      <c r="G1272" s="459">
        <v>6</v>
      </c>
      <c r="H1272" s="460" t="s">
        <v>3734</v>
      </c>
      <c r="I1272" s="221" t="s">
        <v>3735</v>
      </c>
      <c r="J1272" s="461">
        <v>41648</v>
      </c>
      <c r="K1272" s="462">
        <v>33105600</v>
      </c>
      <c r="L1272" s="212" t="s">
        <v>20</v>
      </c>
      <c r="M1272" s="463" t="s">
        <v>3736</v>
      </c>
      <c r="N1272" s="464" t="s">
        <v>1314</v>
      </c>
      <c r="O1272" s="463" t="s">
        <v>3737</v>
      </c>
      <c r="P1272" s="463" t="s">
        <v>3738</v>
      </c>
      <c r="Q1272" s="463" t="s">
        <v>3739</v>
      </c>
      <c r="R1272" s="307">
        <v>1</v>
      </c>
    </row>
    <row r="1273" spans="1:19" ht="56.25" x14ac:dyDescent="0.2">
      <c r="A1273" s="109">
        <v>1272</v>
      </c>
      <c r="B1273" s="457" t="s">
        <v>3732</v>
      </c>
      <c r="C1273" s="457">
        <v>891180084</v>
      </c>
      <c r="D1273" s="219">
        <v>2</v>
      </c>
      <c r="E1273" s="222" t="s">
        <v>3740</v>
      </c>
      <c r="F1273" s="458">
        <v>55113223</v>
      </c>
      <c r="G1273" s="222" t="s">
        <v>3741</v>
      </c>
      <c r="H1273" s="460" t="s">
        <v>3742</v>
      </c>
      <c r="I1273" s="221" t="s">
        <v>3743</v>
      </c>
      <c r="J1273" s="461">
        <v>41649</v>
      </c>
      <c r="K1273" s="462">
        <v>18346667</v>
      </c>
      <c r="L1273" s="212" t="s">
        <v>20</v>
      </c>
      <c r="M1273" s="463" t="s">
        <v>3736</v>
      </c>
      <c r="N1273" s="464" t="s">
        <v>1314</v>
      </c>
      <c r="O1273" s="463" t="s">
        <v>3737</v>
      </c>
      <c r="P1273" s="463" t="s">
        <v>3738</v>
      </c>
      <c r="Q1273" s="463" t="s">
        <v>3739</v>
      </c>
      <c r="R1273" s="307">
        <v>2</v>
      </c>
    </row>
    <row r="1274" spans="1:19" ht="56.25" x14ac:dyDescent="0.2">
      <c r="A1274" s="109">
        <v>1273</v>
      </c>
      <c r="B1274" s="457" t="s">
        <v>3732</v>
      </c>
      <c r="C1274" s="457">
        <v>891180084</v>
      </c>
      <c r="D1274" s="457">
        <v>2</v>
      </c>
      <c r="E1274" s="222" t="s">
        <v>3744</v>
      </c>
      <c r="F1274" s="459">
        <v>7708808</v>
      </c>
      <c r="G1274" s="222" t="s">
        <v>3741</v>
      </c>
      <c r="H1274" s="221" t="s">
        <v>3745</v>
      </c>
      <c r="I1274" s="465" t="s">
        <v>3746</v>
      </c>
      <c r="J1274" s="466">
        <v>41649</v>
      </c>
      <c r="K1274" s="462">
        <v>11899803</v>
      </c>
      <c r="L1274" s="212" t="s">
        <v>20</v>
      </c>
      <c r="M1274" s="464" t="s">
        <v>3747</v>
      </c>
      <c r="N1274" s="464" t="s">
        <v>1314</v>
      </c>
      <c r="O1274" s="464" t="s">
        <v>23</v>
      </c>
      <c r="P1274" s="464" t="s">
        <v>3748</v>
      </c>
      <c r="Q1274" s="464" t="s">
        <v>3749</v>
      </c>
      <c r="R1274" s="307">
        <v>3</v>
      </c>
    </row>
    <row r="1275" spans="1:19" ht="78.75" x14ac:dyDescent="0.2">
      <c r="A1275" s="109">
        <v>1274</v>
      </c>
      <c r="B1275" s="457" t="s">
        <v>3732</v>
      </c>
      <c r="C1275" s="457">
        <v>891180084</v>
      </c>
      <c r="D1275" s="457">
        <v>2</v>
      </c>
      <c r="E1275" s="222" t="s">
        <v>3750</v>
      </c>
      <c r="F1275" s="459">
        <v>36179246</v>
      </c>
      <c r="G1275" s="222" t="s">
        <v>3751</v>
      </c>
      <c r="H1275" s="221" t="s">
        <v>3752</v>
      </c>
      <c r="I1275" s="465" t="s">
        <v>3753</v>
      </c>
      <c r="J1275" s="466">
        <v>41649</v>
      </c>
      <c r="K1275" s="462">
        <v>10879929</v>
      </c>
      <c r="L1275" s="212" t="s">
        <v>325</v>
      </c>
      <c r="M1275" s="464" t="s">
        <v>3747</v>
      </c>
      <c r="N1275" s="464" t="s">
        <v>1314</v>
      </c>
      <c r="O1275" s="464" t="s">
        <v>23</v>
      </c>
      <c r="P1275" s="464" t="s">
        <v>3748</v>
      </c>
      <c r="Q1275" s="464" t="s">
        <v>3749</v>
      </c>
      <c r="R1275" s="307">
        <v>4</v>
      </c>
    </row>
    <row r="1276" spans="1:19" ht="78.75" x14ac:dyDescent="0.2">
      <c r="A1276" s="109">
        <v>1275</v>
      </c>
      <c r="B1276" s="457" t="s">
        <v>3732</v>
      </c>
      <c r="C1276" s="457">
        <v>891180084</v>
      </c>
      <c r="D1276" s="457">
        <v>2</v>
      </c>
      <c r="E1276" s="222" t="s">
        <v>3754</v>
      </c>
      <c r="F1276" s="459">
        <v>26428426</v>
      </c>
      <c r="G1276" s="222" t="s">
        <v>3755</v>
      </c>
      <c r="H1276" s="221" t="s">
        <v>3756</v>
      </c>
      <c r="I1276" s="465" t="s">
        <v>3753</v>
      </c>
      <c r="J1276" s="466">
        <v>41649</v>
      </c>
      <c r="K1276" s="462">
        <v>10879929</v>
      </c>
      <c r="L1276" s="212" t="s">
        <v>325</v>
      </c>
      <c r="M1276" s="464" t="s">
        <v>3747</v>
      </c>
      <c r="N1276" s="464" t="s">
        <v>1314</v>
      </c>
      <c r="O1276" s="464" t="s">
        <v>23</v>
      </c>
      <c r="P1276" s="464" t="s">
        <v>3748</v>
      </c>
      <c r="Q1276" s="464" t="s">
        <v>3749</v>
      </c>
      <c r="R1276" s="307">
        <v>5</v>
      </c>
    </row>
    <row r="1277" spans="1:19" ht="78.75" x14ac:dyDescent="0.2">
      <c r="A1277" s="109">
        <v>1276</v>
      </c>
      <c r="B1277" s="457" t="s">
        <v>3732</v>
      </c>
      <c r="C1277" s="457">
        <v>891180084</v>
      </c>
      <c r="D1277" s="457">
        <v>2</v>
      </c>
      <c r="E1277" s="222" t="s">
        <v>31</v>
      </c>
      <c r="F1277" s="459">
        <v>26422914</v>
      </c>
      <c r="G1277" s="222" t="s">
        <v>3757</v>
      </c>
      <c r="H1277" s="221" t="s">
        <v>3758</v>
      </c>
      <c r="I1277" s="216" t="s">
        <v>3759</v>
      </c>
      <c r="J1277" s="466">
        <v>41649</v>
      </c>
      <c r="K1277" s="462">
        <v>12239895</v>
      </c>
      <c r="L1277" s="212" t="s">
        <v>20</v>
      </c>
      <c r="M1277" s="464" t="s">
        <v>3747</v>
      </c>
      <c r="N1277" s="464" t="s">
        <v>1314</v>
      </c>
      <c r="O1277" s="464" t="s">
        <v>23</v>
      </c>
      <c r="P1277" s="464" t="s">
        <v>3748</v>
      </c>
      <c r="Q1277" s="464" t="s">
        <v>3749</v>
      </c>
      <c r="R1277" s="307">
        <v>6</v>
      </c>
    </row>
    <row r="1278" spans="1:19" ht="90" x14ac:dyDescent="0.2">
      <c r="A1278" s="109">
        <v>1277</v>
      </c>
      <c r="B1278" s="457" t="s">
        <v>3732</v>
      </c>
      <c r="C1278" s="457">
        <v>891180084</v>
      </c>
      <c r="D1278" s="457">
        <v>2</v>
      </c>
      <c r="E1278" s="222" t="s">
        <v>3760</v>
      </c>
      <c r="F1278" s="459">
        <v>7725777</v>
      </c>
      <c r="G1278" s="222" t="s">
        <v>3741</v>
      </c>
      <c r="H1278" s="221" t="s">
        <v>3761</v>
      </c>
      <c r="I1278" s="467" t="s">
        <v>3762</v>
      </c>
      <c r="J1278" s="466">
        <v>41649</v>
      </c>
      <c r="K1278" s="462">
        <v>12239895</v>
      </c>
      <c r="L1278" s="212" t="s">
        <v>20</v>
      </c>
      <c r="M1278" s="464" t="s">
        <v>3747</v>
      </c>
      <c r="N1278" s="464" t="s">
        <v>1314</v>
      </c>
      <c r="O1278" s="464" t="s">
        <v>23</v>
      </c>
      <c r="P1278" s="464" t="s">
        <v>3748</v>
      </c>
      <c r="Q1278" s="464" t="s">
        <v>3763</v>
      </c>
      <c r="R1278" s="307">
        <v>7</v>
      </c>
    </row>
    <row r="1279" spans="1:19" ht="78.75" x14ac:dyDescent="0.2">
      <c r="A1279" s="109">
        <v>1278</v>
      </c>
      <c r="B1279" s="457" t="s">
        <v>3732</v>
      </c>
      <c r="C1279" s="457">
        <v>891180084</v>
      </c>
      <c r="D1279" s="457">
        <v>2</v>
      </c>
      <c r="E1279" s="222" t="s">
        <v>3764</v>
      </c>
      <c r="F1279" s="459">
        <v>900454051</v>
      </c>
      <c r="G1279" s="222">
        <v>9</v>
      </c>
      <c r="H1279" s="221" t="s">
        <v>3765</v>
      </c>
      <c r="I1279" s="467" t="s">
        <v>3766</v>
      </c>
      <c r="J1279" s="466">
        <v>41653</v>
      </c>
      <c r="K1279" s="462">
        <v>84823918</v>
      </c>
      <c r="L1279" s="212" t="s">
        <v>3162</v>
      </c>
      <c r="M1279" s="464" t="s">
        <v>3747</v>
      </c>
      <c r="N1279" s="464" t="s">
        <v>1314</v>
      </c>
      <c r="O1279" s="464" t="s">
        <v>23</v>
      </c>
      <c r="P1279" s="464" t="s">
        <v>3748</v>
      </c>
      <c r="Q1279" s="464" t="s">
        <v>3767</v>
      </c>
      <c r="R1279" s="307">
        <v>8</v>
      </c>
    </row>
    <row r="1280" spans="1:19" ht="112.5" x14ac:dyDescent="0.2">
      <c r="A1280" s="109">
        <v>1279</v>
      </c>
      <c r="B1280" s="457" t="s">
        <v>3732</v>
      </c>
      <c r="C1280" s="457">
        <v>891180084</v>
      </c>
      <c r="D1280" s="457">
        <v>2</v>
      </c>
      <c r="E1280" s="222" t="s">
        <v>3768</v>
      </c>
      <c r="F1280" s="459">
        <v>12137954</v>
      </c>
      <c r="G1280" s="222" t="s">
        <v>3769</v>
      </c>
      <c r="H1280" s="221" t="s">
        <v>3770</v>
      </c>
      <c r="I1280" s="220" t="s">
        <v>3771</v>
      </c>
      <c r="J1280" s="468">
        <v>41655</v>
      </c>
      <c r="K1280" s="462">
        <v>19962538</v>
      </c>
      <c r="L1280" s="212" t="s">
        <v>325</v>
      </c>
      <c r="M1280" s="464" t="s">
        <v>3747</v>
      </c>
      <c r="N1280" s="464" t="s">
        <v>1314</v>
      </c>
      <c r="O1280" s="464" t="s">
        <v>23</v>
      </c>
      <c r="P1280" s="464" t="s">
        <v>24</v>
      </c>
      <c r="Q1280" s="464" t="s">
        <v>3772</v>
      </c>
      <c r="R1280" s="307">
        <v>9</v>
      </c>
    </row>
    <row r="1281" spans="1:18" ht="78.75" x14ac:dyDescent="0.2">
      <c r="A1281" s="109">
        <v>1280</v>
      </c>
      <c r="B1281" s="457" t="s">
        <v>16</v>
      </c>
      <c r="C1281" s="457">
        <v>891180084</v>
      </c>
      <c r="D1281" s="457">
        <v>2</v>
      </c>
      <c r="E1281" s="222" t="s">
        <v>368</v>
      </c>
      <c r="F1281" s="459">
        <v>1075237649</v>
      </c>
      <c r="G1281" s="222">
        <v>1</v>
      </c>
      <c r="H1281" s="221" t="s">
        <v>3773</v>
      </c>
      <c r="I1281" s="220" t="s">
        <v>3774</v>
      </c>
      <c r="J1281" s="468">
        <v>41655</v>
      </c>
      <c r="K1281" s="469">
        <v>12600000</v>
      </c>
      <c r="L1281" s="212" t="s">
        <v>234</v>
      </c>
      <c r="M1281" s="464" t="s">
        <v>3775</v>
      </c>
      <c r="N1281" s="464" t="s">
        <v>1314</v>
      </c>
      <c r="O1281" s="464" t="s">
        <v>23</v>
      </c>
      <c r="P1281" s="464" t="s">
        <v>24</v>
      </c>
      <c r="Q1281" s="464" t="s">
        <v>3739</v>
      </c>
      <c r="R1281" s="307">
        <v>10</v>
      </c>
    </row>
    <row r="1282" spans="1:18" ht="112.5" x14ac:dyDescent="0.2">
      <c r="A1282" s="109">
        <v>1281</v>
      </c>
      <c r="B1282" s="457" t="s">
        <v>16</v>
      </c>
      <c r="C1282" s="457">
        <v>891180084</v>
      </c>
      <c r="D1282" s="457">
        <v>2</v>
      </c>
      <c r="E1282" s="222" t="s">
        <v>3776</v>
      </c>
      <c r="F1282" s="459">
        <v>36166000</v>
      </c>
      <c r="G1282" s="222" t="s">
        <v>3769</v>
      </c>
      <c r="H1282" s="221" t="s">
        <v>3777</v>
      </c>
      <c r="I1282" s="220" t="s">
        <v>3771</v>
      </c>
      <c r="J1282" s="468">
        <v>41655</v>
      </c>
      <c r="K1282" s="462">
        <v>24186687</v>
      </c>
      <c r="L1282" s="212" t="s">
        <v>325</v>
      </c>
      <c r="M1282" s="464" t="s">
        <v>3747</v>
      </c>
      <c r="N1282" s="464" t="s">
        <v>1314</v>
      </c>
      <c r="O1282" s="464" t="s">
        <v>23</v>
      </c>
      <c r="P1282" s="464" t="s">
        <v>24</v>
      </c>
      <c r="Q1282" s="464" t="s">
        <v>3772</v>
      </c>
      <c r="R1282" s="307">
        <v>11</v>
      </c>
    </row>
    <row r="1283" spans="1:18" ht="90" x14ac:dyDescent="0.2">
      <c r="A1283" s="109">
        <v>1282</v>
      </c>
      <c r="B1283" s="219" t="s">
        <v>16</v>
      </c>
      <c r="C1283" s="219">
        <v>891180084</v>
      </c>
      <c r="D1283" s="219">
        <v>2</v>
      </c>
      <c r="E1283" s="470" t="s">
        <v>3778</v>
      </c>
      <c r="F1283" s="459">
        <v>1075229357</v>
      </c>
      <c r="G1283" s="222">
        <v>2</v>
      </c>
      <c r="H1283" s="221" t="s">
        <v>3779</v>
      </c>
      <c r="I1283" s="221" t="s">
        <v>3780</v>
      </c>
      <c r="J1283" s="461">
        <v>41655</v>
      </c>
      <c r="K1283" s="462">
        <v>10000000</v>
      </c>
      <c r="L1283" s="212" t="s">
        <v>325</v>
      </c>
      <c r="M1283" s="464" t="s">
        <v>3747</v>
      </c>
      <c r="N1283" s="464" t="s">
        <v>1314</v>
      </c>
      <c r="O1283" s="463" t="s">
        <v>23</v>
      </c>
      <c r="P1283" s="463" t="s">
        <v>24</v>
      </c>
      <c r="Q1283" s="464" t="s">
        <v>3739</v>
      </c>
      <c r="R1283" s="307">
        <v>12</v>
      </c>
    </row>
    <row r="1284" spans="1:18" ht="90" x14ac:dyDescent="0.2">
      <c r="A1284" s="109">
        <v>1283</v>
      </c>
      <c r="B1284" s="219" t="s">
        <v>16</v>
      </c>
      <c r="C1284" s="219">
        <v>891180084</v>
      </c>
      <c r="D1284" s="219">
        <v>2</v>
      </c>
      <c r="E1284" s="470" t="s">
        <v>3781</v>
      </c>
      <c r="F1284" s="459">
        <v>7724303</v>
      </c>
      <c r="G1284" s="459">
        <v>1</v>
      </c>
      <c r="H1284" s="221" t="s">
        <v>3782</v>
      </c>
      <c r="I1284" s="221" t="s">
        <v>3783</v>
      </c>
      <c r="J1284" s="461">
        <v>41655</v>
      </c>
      <c r="K1284" s="462">
        <v>500000</v>
      </c>
      <c r="L1284" s="212" t="s">
        <v>1605</v>
      </c>
      <c r="M1284" s="464" t="s">
        <v>3747</v>
      </c>
      <c r="N1284" s="464" t="s">
        <v>1314</v>
      </c>
      <c r="O1284" s="463" t="s">
        <v>23</v>
      </c>
      <c r="P1284" s="463" t="s">
        <v>24</v>
      </c>
      <c r="Q1284" s="464" t="s">
        <v>3739</v>
      </c>
      <c r="R1284" s="307">
        <v>13</v>
      </c>
    </row>
    <row r="1285" spans="1:18" ht="123.75" x14ac:dyDescent="0.2">
      <c r="A1285" s="109">
        <v>1284</v>
      </c>
      <c r="B1285" s="219" t="s">
        <v>16</v>
      </c>
      <c r="C1285" s="219">
        <v>891180084</v>
      </c>
      <c r="D1285" s="219">
        <v>2</v>
      </c>
      <c r="E1285" s="213" t="s">
        <v>3784</v>
      </c>
      <c r="F1285" s="459">
        <v>1075213050</v>
      </c>
      <c r="G1285" s="222" t="s">
        <v>3751</v>
      </c>
      <c r="H1285" s="214" t="s">
        <v>3785</v>
      </c>
      <c r="I1285" s="221" t="s">
        <v>3786</v>
      </c>
      <c r="J1285" s="215">
        <v>41655</v>
      </c>
      <c r="K1285" s="462">
        <v>12650000</v>
      </c>
      <c r="L1285" s="212" t="s">
        <v>325</v>
      </c>
      <c r="M1285" s="464" t="s">
        <v>3747</v>
      </c>
      <c r="N1285" s="464" t="s">
        <v>1314</v>
      </c>
      <c r="O1285" s="463" t="s">
        <v>23</v>
      </c>
      <c r="P1285" s="463" t="s">
        <v>24</v>
      </c>
      <c r="Q1285" s="464" t="s">
        <v>3739</v>
      </c>
      <c r="R1285" s="307">
        <v>14</v>
      </c>
    </row>
    <row r="1286" spans="1:18" ht="135" x14ac:dyDescent="0.2">
      <c r="A1286" s="109">
        <v>1285</v>
      </c>
      <c r="B1286" s="219" t="s">
        <v>16</v>
      </c>
      <c r="C1286" s="219">
        <v>891180084</v>
      </c>
      <c r="D1286" s="219">
        <v>2</v>
      </c>
      <c r="E1286" s="213" t="s">
        <v>3787</v>
      </c>
      <c r="F1286" s="459">
        <v>7730329</v>
      </c>
      <c r="G1286" s="222" t="s">
        <v>3751</v>
      </c>
      <c r="H1286" s="214" t="s">
        <v>3788</v>
      </c>
      <c r="I1286" s="221" t="s">
        <v>3789</v>
      </c>
      <c r="J1286" s="215">
        <v>41655</v>
      </c>
      <c r="K1286" s="462">
        <v>11000000</v>
      </c>
      <c r="L1286" s="212" t="s">
        <v>325</v>
      </c>
      <c r="M1286" s="464" t="s">
        <v>3747</v>
      </c>
      <c r="N1286" s="464" t="s">
        <v>1314</v>
      </c>
      <c r="O1286" s="463" t="s">
        <v>23</v>
      </c>
      <c r="P1286" s="463" t="s">
        <v>24</v>
      </c>
      <c r="Q1286" s="463" t="s">
        <v>3739</v>
      </c>
      <c r="R1286" s="307">
        <v>15</v>
      </c>
    </row>
    <row r="1287" spans="1:18" ht="101.25" x14ac:dyDescent="0.2">
      <c r="A1287" s="109">
        <v>1286</v>
      </c>
      <c r="B1287" s="219" t="s">
        <v>16</v>
      </c>
      <c r="C1287" s="219">
        <v>891180084</v>
      </c>
      <c r="D1287" s="219">
        <v>2</v>
      </c>
      <c r="E1287" s="213" t="s">
        <v>130</v>
      </c>
      <c r="F1287" s="459">
        <v>7694101</v>
      </c>
      <c r="G1287" s="222">
        <v>9</v>
      </c>
      <c r="H1287" s="214" t="s">
        <v>3790</v>
      </c>
      <c r="I1287" s="216" t="s">
        <v>3791</v>
      </c>
      <c r="J1287" s="215">
        <v>41655</v>
      </c>
      <c r="K1287" s="462">
        <v>8380000</v>
      </c>
      <c r="L1287" s="212" t="s">
        <v>1605</v>
      </c>
      <c r="M1287" s="464" t="s">
        <v>3747</v>
      </c>
      <c r="N1287" s="464" t="s">
        <v>1314</v>
      </c>
      <c r="O1287" s="463" t="s">
        <v>23</v>
      </c>
      <c r="P1287" s="463" t="s">
        <v>24</v>
      </c>
      <c r="Q1287" s="463"/>
      <c r="R1287" s="307">
        <v>16</v>
      </c>
    </row>
    <row r="1288" spans="1:18" ht="112.5" x14ac:dyDescent="0.2">
      <c r="A1288" s="109">
        <v>1287</v>
      </c>
      <c r="B1288" s="219" t="s">
        <v>16</v>
      </c>
      <c r="C1288" s="219">
        <v>891180084</v>
      </c>
      <c r="D1288" s="219">
        <v>2</v>
      </c>
      <c r="E1288" s="213" t="s">
        <v>3792</v>
      </c>
      <c r="F1288" s="471">
        <v>813013124</v>
      </c>
      <c r="G1288" s="222">
        <v>0</v>
      </c>
      <c r="H1288" s="214" t="s">
        <v>3793</v>
      </c>
      <c r="I1288" s="216" t="s">
        <v>3794</v>
      </c>
      <c r="J1288" s="215">
        <v>41656</v>
      </c>
      <c r="K1288" s="462">
        <v>900000</v>
      </c>
      <c r="L1288" s="212" t="s">
        <v>234</v>
      </c>
      <c r="M1288" s="464" t="s">
        <v>3747</v>
      </c>
      <c r="N1288" s="464" t="s">
        <v>1314</v>
      </c>
      <c r="O1288" s="463" t="s">
        <v>23</v>
      </c>
      <c r="P1288" s="463" t="s">
        <v>24</v>
      </c>
      <c r="Q1288" s="463"/>
      <c r="R1288" s="307">
        <v>17</v>
      </c>
    </row>
    <row r="1289" spans="1:18" ht="45" x14ac:dyDescent="0.2">
      <c r="A1289" s="109">
        <v>1288</v>
      </c>
      <c r="B1289" s="219" t="s">
        <v>16</v>
      </c>
      <c r="C1289" s="219">
        <v>891180084</v>
      </c>
      <c r="D1289" s="219">
        <v>2</v>
      </c>
      <c r="E1289" s="213" t="s">
        <v>3795</v>
      </c>
      <c r="F1289" s="471">
        <v>36301583</v>
      </c>
      <c r="G1289" s="222">
        <v>5</v>
      </c>
      <c r="H1289" s="214" t="s">
        <v>3796</v>
      </c>
      <c r="I1289" s="216" t="s">
        <v>3797</v>
      </c>
      <c r="J1289" s="215">
        <v>41656</v>
      </c>
      <c r="K1289" s="462">
        <v>12000000</v>
      </c>
      <c r="L1289" s="464" t="s">
        <v>1605</v>
      </c>
      <c r="M1289" s="464" t="s">
        <v>3747</v>
      </c>
      <c r="N1289" s="464" t="s">
        <v>1314</v>
      </c>
      <c r="O1289" s="463" t="s">
        <v>23</v>
      </c>
      <c r="P1289" s="463" t="s">
        <v>24</v>
      </c>
      <c r="Q1289" s="463"/>
      <c r="R1289" s="307">
        <v>18</v>
      </c>
    </row>
    <row r="1290" spans="1:18" ht="112.5" x14ac:dyDescent="0.2">
      <c r="A1290" s="109">
        <v>1289</v>
      </c>
      <c r="B1290" s="219" t="s">
        <v>16</v>
      </c>
      <c r="C1290" s="219">
        <v>891180084</v>
      </c>
      <c r="D1290" s="219">
        <v>2</v>
      </c>
      <c r="E1290" s="213" t="s">
        <v>3798</v>
      </c>
      <c r="F1290" s="471">
        <v>890103197</v>
      </c>
      <c r="G1290" s="222">
        <v>4</v>
      </c>
      <c r="H1290" s="214" t="s">
        <v>3799</v>
      </c>
      <c r="I1290" s="216" t="s">
        <v>3800</v>
      </c>
      <c r="J1290" s="215">
        <v>41655</v>
      </c>
      <c r="K1290" s="462">
        <v>900000</v>
      </c>
      <c r="L1290" s="464" t="s">
        <v>325</v>
      </c>
      <c r="M1290" s="464" t="s">
        <v>3747</v>
      </c>
      <c r="N1290" s="464" t="s">
        <v>1314</v>
      </c>
      <c r="O1290" s="463" t="s">
        <v>23</v>
      </c>
      <c r="P1290" s="463" t="s">
        <v>24</v>
      </c>
      <c r="Q1290" s="463"/>
      <c r="R1290" s="307">
        <v>19</v>
      </c>
    </row>
    <row r="1291" spans="1:18" ht="101.25" x14ac:dyDescent="0.2">
      <c r="A1291" s="109">
        <v>1290</v>
      </c>
      <c r="B1291" s="219" t="s">
        <v>16</v>
      </c>
      <c r="C1291" s="219">
        <v>891180084</v>
      </c>
      <c r="D1291" s="219">
        <v>2</v>
      </c>
      <c r="E1291" s="213" t="s">
        <v>3801</v>
      </c>
      <c r="F1291" s="471">
        <v>7694101</v>
      </c>
      <c r="G1291" s="222">
        <v>9</v>
      </c>
      <c r="H1291" s="214" t="s">
        <v>3802</v>
      </c>
      <c r="I1291" s="216" t="s">
        <v>3803</v>
      </c>
      <c r="J1291" s="215">
        <v>41655</v>
      </c>
      <c r="K1291" s="462">
        <v>9293000</v>
      </c>
      <c r="L1291" s="464" t="s">
        <v>1605</v>
      </c>
      <c r="M1291" s="464" t="s">
        <v>3747</v>
      </c>
      <c r="N1291" s="464" t="s">
        <v>1314</v>
      </c>
      <c r="O1291" s="463" t="s">
        <v>23</v>
      </c>
      <c r="P1291" s="463" t="s">
        <v>24</v>
      </c>
      <c r="Q1291" s="463"/>
      <c r="R1291" s="307">
        <v>20</v>
      </c>
    </row>
    <row r="1292" spans="1:18" ht="78.75" x14ac:dyDescent="0.2">
      <c r="A1292" s="109">
        <v>1291</v>
      </c>
      <c r="B1292" s="219" t="s">
        <v>16</v>
      </c>
      <c r="C1292" s="219">
        <v>891180084</v>
      </c>
      <c r="D1292" s="219">
        <v>2</v>
      </c>
      <c r="E1292" s="222" t="s">
        <v>3261</v>
      </c>
      <c r="F1292" s="471">
        <v>7728828</v>
      </c>
      <c r="G1292" s="222" t="s">
        <v>3757</v>
      </c>
      <c r="H1292" s="221" t="s">
        <v>3804</v>
      </c>
      <c r="I1292" s="220" t="s">
        <v>3805</v>
      </c>
      <c r="J1292" s="468">
        <v>41655</v>
      </c>
      <c r="K1292" s="462">
        <v>417955</v>
      </c>
      <c r="L1292" s="464" t="s">
        <v>1605</v>
      </c>
      <c r="M1292" s="464" t="s">
        <v>3747</v>
      </c>
      <c r="N1292" s="464" t="s">
        <v>1314</v>
      </c>
      <c r="O1292" s="464" t="s">
        <v>23</v>
      </c>
      <c r="P1292" s="464" t="s">
        <v>24</v>
      </c>
      <c r="Q1292" s="464"/>
      <c r="R1292" s="307">
        <v>21</v>
      </c>
    </row>
    <row r="1293" spans="1:18" ht="67.5" x14ac:dyDescent="0.2">
      <c r="A1293" s="109">
        <v>1292</v>
      </c>
      <c r="B1293" s="219" t="s">
        <v>16</v>
      </c>
      <c r="C1293" s="219">
        <v>891180084</v>
      </c>
      <c r="D1293" s="219">
        <v>2</v>
      </c>
      <c r="E1293" s="213" t="s">
        <v>3806</v>
      </c>
      <c r="F1293" s="458">
        <v>55173451</v>
      </c>
      <c r="G1293" s="222" t="s">
        <v>3807</v>
      </c>
      <c r="H1293" s="217" t="s">
        <v>3808</v>
      </c>
      <c r="I1293" s="218" t="s">
        <v>3809</v>
      </c>
      <c r="J1293" s="215">
        <v>41655</v>
      </c>
      <c r="K1293" s="462">
        <v>4950000</v>
      </c>
      <c r="L1293" s="464" t="s">
        <v>325</v>
      </c>
      <c r="M1293" s="464" t="s">
        <v>3747</v>
      </c>
      <c r="N1293" s="464" t="s">
        <v>1314</v>
      </c>
      <c r="O1293" s="464" t="s">
        <v>23</v>
      </c>
      <c r="P1293" s="464" t="s">
        <v>24</v>
      </c>
      <c r="Q1293" s="464"/>
      <c r="R1293" s="307">
        <v>22</v>
      </c>
    </row>
    <row r="1294" spans="1:18" ht="56.25" x14ac:dyDescent="0.2">
      <c r="A1294" s="109">
        <v>1293</v>
      </c>
      <c r="B1294" s="219" t="s">
        <v>16</v>
      </c>
      <c r="C1294" s="219">
        <v>891180084</v>
      </c>
      <c r="D1294" s="219">
        <v>2</v>
      </c>
      <c r="E1294" s="213" t="s">
        <v>3810</v>
      </c>
      <c r="F1294" s="459">
        <v>1075215684</v>
      </c>
      <c r="G1294" s="222">
        <v>5</v>
      </c>
      <c r="H1294" s="221" t="s">
        <v>3811</v>
      </c>
      <c r="I1294" s="218" t="s">
        <v>3812</v>
      </c>
      <c r="J1294" s="466">
        <v>41655</v>
      </c>
      <c r="K1294" s="462">
        <v>4950000</v>
      </c>
      <c r="L1294" s="212" t="s">
        <v>325</v>
      </c>
      <c r="M1294" s="464" t="s">
        <v>3747</v>
      </c>
      <c r="N1294" s="464" t="s">
        <v>1314</v>
      </c>
      <c r="O1294" s="464" t="s">
        <v>23</v>
      </c>
      <c r="P1294" s="464" t="s">
        <v>24</v>
      </c>
      <c r="Q1294" s="464"/>
      <c r="R1294" s="307">
        <v>23</v>
      </c>
    </row>
    <row r="1295" spans="1:18" ht="101.25" x14ac:dyDescent="0.2">
      <c r="A1295" s="109">
        <v>1294</v>
      </c>
      <c r="B1295" s="219" t="s">
        <v>16</v>
      </c>
      <c r="C1295" s="219">
        <v>891180084</v>
      </c>
      <c r="D1295" s="219">
        <v>2</v>
      </c>
      <c r="E1295" s="213" t="s">
        <v>3813</v>
      </c>
      <c r="F1295" s="458">
        <v>7710581</v>
      </c>
      <c r="G1295" s="222">
        <v>1</v>
      </c>
      <c r="H1295" s="217" t="s">
        <v>3814</v>
      </c>
      <c r="I1295" s="218" t="s">
        <v>3815</v>
      </c>
      <c r="J1295" s="215">
        <v>41659</v>
      </c>
      <c r="K1295" s="462">
        <v>1540000</v>
      </c>
      <c r="L1295" s="212" t="s">
        <v>325</v>
      </c>
      <c r="M1295" s="464" t="s">
        <v>3747</v>
      </c>
      <c r="N1295" s="464" t="s">
        <v>1314</v>
      </c>
      <c r="O1295" s="464" t="s">
        <v>3737</v>
      </c>
      <c r="P1295" s="464" t="s">
        <v>3738</v>
      </c>
      <c r="Q1295" s="464" t="s">
        <v>3749</v>
      </c>
      <c r="R1295" s="307">
        <v>24</v>
      </c>
    </row>
    <row r="1296" spans="1:18" ht="101.25" x14ac:dyDescent="0.2">
      <c r="A1296" s="109">
        <v>1295</v>
      </c>
      <c r="B1296" s="219" t="s">
        <v>16</v>
      </c>
      <c r="C1296" s="219">
        <v>891180084</v>
      </c>
      <c r="D1296" s="219">
        <v>2</v>
      </c>
      <c r="E1296" s="213" t="s">
        <v>3816</v>
      </c>
      <c r="F1296" s="459">
        <v>1117494213</v>
      </c>
      <c r="G1296" s="222">
        <v>7</v>
      </c>
      <c r="H1296" s="221" t="s">
        <v>3817</v>
      </c>
      <c r="I1296" s="218" t="s">
        <v>3818</v>
      </c>
      <c r="J1296" s="466">
        <v>41659</v>
      </c>
      <c r="K1296" s="462">
        <v>4620000</v>
      </c>
      <c r="L1296" s="212" t="s">
        <v>325</v>
      </c>
      <c r="M1296" s="464" t="s">
        <v>3747</v>
      </c>
      <c r="N1296" s="464" t="s">
        <v>1314</v>
      </c>
      <c r="O1296" s="464" t="s">
        <v>23</v>
      </c>
      <c r="P1296" s="464" t="s">
        <v>3748</v>
      </c>
      <c r="Q1296" s="464" t="s">
        <v>3749</v>
      </c>
      <c r="R1296" s="307">
        <v>25</v>
      </c>
    </row>
    <row r="1297" spans="1:18" ht="101.25" x14ac:dyDescent="0.2">
      <c r="A1297" s="109">
        <v>1296</v>
      </c>
      <c r="B1297" s="219" t="s">
        <v>16</v>
      </c>
      <c r="C1297" s="219">
        <v>891180084</v>
      </c>
      <c r="D1297" s="219">
        <v>2</v>
      </c>
      <c r="E1297" s="213" t="s">
        <v>3819</v>
      </c>
      <c r="F1297" s="459">
        <v>7730600</v>
      </c>
      <c r="G1297" s="222" t="s">
        <v>3755</v>
      </c>
      <c r="H1297" s="472" t="s">
        <v>3820</v>
      </c>
      <c r="I1297" s="218" t="s">
        <v>3821</v>
      </c>
      <c r="J1297" s="466">
        <v>41659</v>
      </c>
      <c r="K1297" s="462">
        <v>3080000</v>
      </c>
      <c r="L1297" s="212" t="s">
        <v>325</v>
      </c>
      <c r="M1297" s="464" t="s">
        <v>3747</v>
      </c>
      <c r="N1297" s="464" t="s">
        <v>1314</v>
      </c>
      <c r="O1297" s="464" t="s">
        <v>23</v>
      </c>
      <c r="P1297" s="464" t="s">
        <v>3748</v>
      </c>
      <c r="Q1297" s="464" t="s">
        <v>3749</v>
      </c>
      <c r="R1297" s="307">
        <v>26</v>
      </c>
    </row>
    <row r="1298" spans="1:18" ht="101.25" x14ac:dyDescent="0.2">
      <c r="A1298" s="109">
        <v>1297</v>
      </c>
      <c r="B1298" s="219" t="s">
        <v>16</v>
      </c>
      <c r="C1298" s="219">
        <v>891180084</v>
      </c>
      <c r="D1298" s="219">
        <v>2</v>
      </c>
      <c r="E1298" s="213" t="s">
        <v>3822</v>
      </c>
      <c r="F1298" s="459">
        <v>1075227631</v>
      </c>
      <c r="G1298" s="222">
        <v>7</v>
      </c>
      <c r="H1298" s="472" t="s">
        <v>3823</v>
      </c>
      <c r="I1298" s="218" t="s">
        <v>3821</v>
      </c>
      <c r="J1298" s="215">
        <v>41659</v>
      </c>
      <c r="K1298" s="462">
        <v>3080000</v>
      </c>
      <c r="L1298" s="212" t="s">
        <v>325</v>
      </c>
      <c r="M1298" s="464" t="s">
        <v>3747</v>
      </c>
      <c r="N1298" s="464" t="s">
        <v>1314</v>
      </c>
      <c r="O1298" s="464" t="s">
        <v>23</v>
      </c>
      <c r="P1298" s="464" t="s">
        <v>3748</v>
      </c>
      <c r="Q1298" s="463" t="s">
        <v>3749</v>
      </c>
      <c r="R1298" s="307">
        <v>27</v>
      </c>
    </row>
    <row r="1299" spans="1:18" ht="101.25" x14ac:dyDescent="0.2">
      <c r="A1299" s="109">
        <v>1298</v>
      </c>
      <c r="B1299" s="219" t="s">
        <v>16</v>
      </c>
      <c r="C1299" s="219">
        <v>891180084</v>
      </c>
      <c r="D1299" s="219">
        <v>2</v>
      </c>
      <c r="E1299" s="222" t="s">
        <v>3824</v>
      </c>
      <c r="F1299" s="459">
        <v>7696519</v>
      </c>
      <c r="G1299" s="222" t="s">
        <v>3757</v>
      </c>
      <c r="H1299" s="221" t="s">
        <v>3825</v>
      </c>
      <c r="I1299" s="218" t="s">
        <v>3826</v>
      </c>
      <c r="J1299" s="466">
        <v>41659</v>
      </c>
      <c r="K1299" s="462">
        <v>4620000</v>
      </c>
      <c r="L1299" s="212" t="s">
        <v>325</v>
      </c>
      <c r="M1299" s="464" t="s">
        <v>3747</v>
      </c>
      <c r="N1299" s="464" t="s">
        <v>1314</v>
      </c>
      <c r="O1299" s="464" t="s">
        <v>23</v>
      </c>
      <c r="P1299" s="464" t="s">
        <v>3748</v>
      </c>
      <c r="Q1299" s="464" t="s">
        <v>3749</v>
      </c>
      <c r="R1299" s="307">
        <v>28</v>
      </c>
    </row>
    <row r="1300" spans="1:18" ht="112.5" x14ac:dyDescent="0.2">
      <c r="A1300" s="109">
        <v>1299</v>
      </c>
      <c r="B1300" s="219" t="s">
        <v>16</v>
      </c>
      <c r="C1300" s="219">
        <v>891180084</v>
      </c>
      <c r="D1300" s="219">
        <v>2</v>
      </c>
      <c r="E1300" s="213" t="s">
        <v>3827</v>
      </c>
      <c r="F1300" s="459">
        <v>12109451</v>
      </c>
      <c r="G1300" s="222">
        <v>2</v>
      </c>
      <c r="H1300" s="221" t="s">
        <v>3828</v>
      </c>
      <c r="I1300" s="218" t="s">
        <v>3800</v>
      </c>
      <c r="J1300" s="215">
        <v>41659</v>
      </c>
      <c r="K1300" s="462">
        <v>900000</v>
      </c>
      <c r="L1300" s="212" t="s">
        <v>325</v>
      </c>
      <c r="M1300" s="464" t="s">
        <v>3747</v>
      </c>
      <c r="N1300" s="464" t="s">
        <v>1314</v>
      </c>
      <c r="O1300" s="464" t="s">
        <v>23</v>
      </c>
      <c r="P1300" s="464" t="s">
        <v>3748</v>
      </c>
      <c r="Q1300" s="463" t="s">
        <v>3749</v>
      </c>
      <c r="R1300" s="307">
        <v>29</v>
      </c>
    </row>
    <row r="1301" spans="1:18" ht="101.25" x14ac:dyDescent="0.2">
      <c r="A1301" s="109">
        <v>1300</v>
      </c>
      <c r="B1301" s="219" t="s">
        <v>16</v>
      </c>
      <c r="C1301" s="219">
        <v>891180084</v>
      </c>
      <c r="D1301" s="219">
        <v>2</v>
      </c>
      <c r="E1301" s="213" t="s">
        <v>3829</v>
      </c>
      <c r="F1301" s="459">
        <v>7732070</v>
      </c>
      <c r="G1301" s="222">
        <v>2</v>
      </c>
      <c r="H1301" s="214" t="s">
        <v>3830</v>
      </c>
      <c r="I1301" s="218" t="s">
        <v>3831</v>
      </c>
      <c r="J1301" s="215">
        <v>41659</v>
      </c>
      <c r="K1301" s="462">
        <v>1540000</v>
      </c>
      <c r="L1301" s="212" t="s">
        <v>325</v>
      </c>
      <c r="M1301" s="464" t="s">
        <v>3747</v>
      </c>
      <c r="N1301" s="464" t="s">
        <v>1314</v>
      </c>
      <c r="O1301" s="464" t="s">
        <v>23</v>
      </c>
      <c r="P1301" s="464" t="s">
        <v>3748</v>
      </c>
      <c r="Q1301" s="463" t="s">
        <v>3749</v>
      </c>
      <c r="R1301" s="307">
        <v>30</v>
      </c>
    </row>
    <row r="1302" spans="1:18" ht="101.25" x14ac:dyDescent="0.2">
      <c r="A1302" s="109">
        <v>1301</v>
      </c>
      <c r="B1302" s="219" t="s">
        <v>16</v>
      </c>
      <c r="C1302" s="219">
        <v>891180084</v>
      </c>
      <c r="D1302" s="219">
        <v>2</v>
      </c>
      <c r="E1302" s="213" t="s">
        <v>3832</v>
      </c>
      <c r="F1302" s="459">
        <v>1075222016</v>
      </c>
      <c r="G1302" s="222">
        <v>4</v>
      </c>
      <c r="H1302" s="214" t="s">
        <v>3833</v>
      </c>
      <c r="I1302" s="218" t="s">
        <v>3831</v>
      </c>
      <c r="J1302" s="215">
        <v>41659</v>
      </c>
      <c r="K1302" s="462">
        <v>1540000</v>
      </c>
      <c r="L1302" s="212" t="s">
        <v>325</v>
      </c>
      <c r="M1302" s="464" t="s">
        <v>3747</v>
      </c>
      <c r="N1302" s="464" t="s">
        <v>1314</v>
      </c>
      <c r="O1302" s="464" t="s">
        <v>23</v>
      </c>
      <c r="P1302" s="464" t="s">
        <v>3748</v>
      </c>
      <c r="Q1302" s="463" t="s">
        <v>3749</v>
      </c>
      <c r="R1302" s="307">
        <v>31</v>
      </c>
    </row>
    <row r="1303" spans="1:18" ht="101.25" x14ac:dyDescent="0.2">
      <c r="A1303" s="109">
        <v>1302</v>
      </c>
      <c r="B1303" s="219" t="s">
        <v>16</v>
      </c>
      <c r="C1303" s="219">
        <v>891180084</v>
      </c>
      <c r="D1303" s="219">
        <v>2</v>
      </c>
      <c r="E1303" s="213" t="s">
        <v>3834</v>
      </c>
      <c r="F1303" s="459">
        <v>1075235410</v>
      </c>
      <c r="G1303" s="222">
        <v>1</v>
      </c>
      <c r="H1303" s="214" t="s">
        <v>3835</v>
      </c>
      <c r="I1303" s="218" t="s">
        <v>3831</v>
      </c>
      <c r="J1303" s="215">
        <v>41659</v>
      </c>
      <c r="K1303" s="462">
        <v>1540000</v>
      </c>
      <c r="L1303" s="212" t="s">
        <v>325</v>
      </c>
      <c r="M1303" s="464" t="s">
        <v>3747</v>
      </c>
      <c r="N1303" s="464" t="s">
        <v>1314</v>
      </c>
      <c r="O1303" s="464" t="s">
        <v>23</v>
      </c>
      <c r="P1303" s="464" t="s">
        <v>3748</v>
      </c>
      <c r="Q1303" s="463" t="s">
        <v>3749</v>
      </c>
      <c r="R1303" s="307">
        <v>32</v>
      </c>
    </row>
    <row r="1304" spans="1:18" ht="101.25" x14ac:dyDescent="0.2">
      <c r="A1304" s="109">
        <v>1303</v>
      </c>
      <c r="B1304" s="219" t="s">
        <v>16</v>
      </c>
      <c r="C1304" s="219">
        <v>891180084</v>
      </c>
      <c r="D1304" s="219">
        <v>2</v>
      </c>
      <c r="E1304" s="213" t="s">
        <v>3836</v>
      </c>
      <c r="F1304" s="459">
        <v>36067028</v>
      </c>
      <c r="G1304" s="222">
        <v>5</v>
      </c>
      <c r="H1304" s="214" t="s">
        <v>3837</v>
      </c>
      <c r="I1304" s="218" t="s">
        <v>3821</v>
      </c>
      <c r="J1304" s="215">
        <v>41659</v>
      </c>
      <c r="K1304" s="462">
        <v>3080000</v>
      </c>
      <c r="L1304" s="212" t="s">
        <v>325</v>
      </c>
      <c r="M1304" s="464" t="s">
        <v>3747</v>
      </c>
      <c r="N1304" s="464" t="s">
        <v>1314</v>
      </c>
      <c r="O1304" s="464" t="s">
        <v>23</v>
      </c>
      <c r="P1304" s="464" t="s">
        <v>3748</v>
      </c>
      <c r="Q1304" s="463" t="s">
        <v>3749</v>
      </c>
      <c r="R1304" s="307">
        <v>33</v>
      </c>
    </row>
    <row r="1305" spans="1:18" ht="101.25" x14ac:dyDescent="0.2">
      <c r="A1305" s="109">
        <v>1304</v>
      </c>
      <c r="B1305" s="219" t="s">
        <v>16</v>
      </c>
      <c r="C1305" s="219">
        <v>891180084</v>
      </c>
      <c r="D1305" s="219">
        <v>2</v>
      </c>
      <c r="E1305" s="213" t="s">
        <v>3838</v>
      </c>
      <c r="F1305" s="459">
        <v>55178602</v>
      </c>
      <c r="G1305" s="222">
        <v>9</v>
      </c>
      <c r="H1305" s="214" t="s">
        <v>3839</v>
      </c>
      <c r="I1305" s="218" t="s">
        <v>3821</v>
      </c>
      <c r="J1305" s="215">
        <v>41659</v>
      </c>
      <c r="K1305" s="462">
        <v>3080000</v>
      </c>
      <c r="L1305" s="212" t="s">
        <v>325</v>
      </c>
      <c r="M1305" s="464" t="s">
        <v>3747</v>
      </c>
      <c r="N1305" s="464" t="s">
        <v>1314</v>
      </c>
      <c r="O1305" s="464" t="s">
        <v>23</v>
      </c>
      <c r="P1305" s="464" t="s">
        <v>3748</v>
      </c>
      <c r="Q1305" s="463" t="s">
        <v>3749</v>
      </c>
      <c r="R1305" s="307">
        <v>34</v>
      </c>
    </row>
    <row r="1306" spans="1:18" ht="101.25" x14ac:dyDescent="0.2">
      <c r="A1306" s="109">
        <v>1305</v>
      </c>
      <c r="B1306" s="219" t="s">
        <v>16</v>
      </c>
      <c r="C1306" s="219">
        <v>891180084</v>
      </c>
      <c r="D1306" s="219">
        <v>2</v>
      </c>
      <c r="E1306" s="213" t="s">
        <v>3840</v>
      </c>
      <c r="F1306" s="459">
        <v>36069290</v>
      </c>
      <c r="G1306" s="222" t="s">
        <v>3841</v>
      </c>
      <c r="H1306" s="221" t="s">
        <v>3842</v>
      </c>
      <c r="I1306" s="218" t="s">
        <v>3831</v>
      </c>
      <c r="J1306" s="466">
        <v>41659</v>
      </c>
      <c r="K1306" s="462">
        <v>1540000</v>
      </c>
      <c r="L1306" s="212" t="s">
        <v>325</v>
      </c>
      <c r="M1306" s="464" t="s">
        <v>3747</v>
      </c>
      <c r="N1306" s="464" t="s">
        <v>1314</v>
      </c>
      <c r="O1306" s="464" t="s">
        <v>23</v>
      </c>
      <c r="P1306" s="464" t="s">
        <v>3748</v>
      </c>
      <c r="Q1306" s="464" t="s">
        <v>3749</v>
      </c>
      <c r="R1306" s="307">
        <v>35</v>
      </c>
    </row>
    <row r="1307" spans="1:18" ht="101.25" x14ac:dyDescent="0.2">
      <c r="A1307" s="109">
        <v>1306</v>
      </c>
      <c r="B1307" s="219" t="s">
        <v>16</v>
      </c>
      <c r="C1307" s="219">
        <v>891180084</v>
      </c>
      <c r="D1307" s="219">
        <v>2</v>
      </c>
      <c r="E1307" s="213" t="s">
        <v>3843</v>
      </c>
      <c r="F1307" s="459">
        <v>55157227</v>
      </c>
      <c r="G1307" s="222">
        <v>1</v>
      </c>
      <c r="H1307" s="214" t="s">
        <v>3844</v>
      </c>
      <c r="I1307" s="218" t="s">
        <v>3821</v>
      </c>
      <c r="J1307" s="215">
        <v>41659</v>
      </c>
      <c r="K1307" s="462">
        <v>3080000</v>
      </c>
      <c r="L1307" s="212" t="s">
        <v>325</v>
      </c>
      <c r="M1307" s="464" t="s">
        <v>3747</v>
      </c>
      <c r="N1307" s="464" t="s">
        <v>1314</v>
      </c>
      <c r="O1307" s="464" t="s">
        <v>23</v>
      </c>
      <c r="P1307" s="464" t="s">
        <v>3748</v>
      </c>
      <c r="Q1307" s="463" t="s">
        <v>3749</v>
      </c>
      <c r="R1307" s="307">
        <v>36</v>
      </c>
    </row>
    <row r="1308" spans="1:18" ht="101.25" x14ac:dyDescent="0.2">
      <c r="A1308" s="109">
        <v>1307</v>
      </c>
      <c r="B1308" s="219" t="s">
        <v>16</v>
      </c>
      <c r="C1308" s="219">
        <v>891180084</v>
      </c>
      <c r="D1308" s="219">
        <v>2</v>
      </c>
      <c r="E1308" s="213" t="s">
        <v>3845</v>
      </c>
      <c r="F1308" s="459">
        <v>55180042</v>
      </c>
      <c r="G1308" s="222">
        <v>0</v>
      </c>
      <c r="H1308" s="214" t="s">
        <v>3846</v>
      </c>
      <c r="I1308" s="218" t="s">
        <v>3826</v>
      </c>
      <c r="J1308" s="215">
        <v>41659</v>
      </c>
      <c r="K1308" s="462">
        <v>6300000</v>
      </c>
      <c r="L1308" s="212" t="s">
        <v>325</v>
      </c>
      <c r="M1308" s="464" t="s">
        <v>3747</v>
      </c>
      <c r="N1308" s="464" t="s">
        <v>1314</v>
      </c>
      <c r="O1308" s="464" t="s">
        <v>23</v>
      </c>
      <c r="P1308" s="464" t="s">
        <v>3748</v>
      </c>
      <c r="Q1308" s="463" t="s">
        <v>3749</v>
      </c>
      <c r="R1308" s="307">
        <v>37</v>
      </c>
    </row>
    <row r="1309" spans="1:18" ht="101.25" x14ac:dyDescent="0.2">
      <c r="A1309" s="109">
        <v>1308</v>
      </c>
      <c r="B1309" s="219" t="s">
        <v>16</v>
      </c>
      <c r="C1309" s="219">
        <v>891180084</v>
      </c>
      <c r="D1309" s="219">
        <v>2</v>
      </c>
      <c r="E1309" s="213" t="s">
        <v>3847</v>
      </c>
      <c r="F1309" s="459">
        <v>1075220284</v>
      </c>
      <c r="G1309" s="222">
        <v>2</v>
      </c>
      <c r="H1309" s="214" t="s">
        <v>3848</v>
      </c>
      <c r="I1309" s="218" t="s">
        <v>3831</v>
      </c>
      <c r="J1309" s="215">
        <v>41659</v>
      </c>
      <c r="K1309" s="462">
        <v>1540000</v>
      </c>
      <c r="L1309" s="212" t="s">
        <v>325</v>
      </c>
      <c r="M1309" s="464" t="s">
        <v>3747</v>
      </c>
      <c r="N1309" s="464" t="s">
        <v>1314</v>
      </c>
      <c r="O1309" s="464" t="s">
        <v>23</v>
      </c>
      <c r="P1309" s="464" t="s">
        <v>3748</v>
      </c>
      <c r="Q1309" s="463" t="s">
        <v>3749</v>
      </c>
      <c r="R1309" s="307">
        <v>38</v>
      </c>
    </row>
    <row r="1310" spans="1:18" ht="101.25" x14ac:dyDescent="0.2">
      <c r="A1310" s="109">
        <v>1309</v>
      </c>
      <c r="B1310" s="219" t="s">
        <v>16</v>
      </c>
      <c r="C1310" s="219">
        <v>891180084</v>
      </c>
      <c r="D1310" s="219">
        <v>2</v>
      </c>
      <c r="E1310" s="213" t="s">
        <v>3849</v>
      </c>
      <c r="F1310" s="459">
        <v>1075232956</v>
      </c>
      <c r="G1310" s="222">
        <v>5</v>
      </c>
      <c r="H1310" s="214" t="s">
        <v>3850</v>
      </c>
      <c r="I1310" s="218" t="s">
        <v>3821</v>
      </c>
      <c r="J1310" s="215">
        <v>41659</v>
      </c>
      <c r="K1310" s="462">
        <f>1540000*2</f>
        <v>3080000</v>
      </c>
      <c r="L1310" s="212" t="s">
        <v>325</v>
      </c>
      <c r="M1310" s="464" t="s">
        <v>3747</v>
      </c>
      <c r="N1310" s="464" t="s">
        <v>1314</v>
      </c>
      <c r="O1310" s="464" t="s">
        <v>23</v>
      </c>
      <c r="P1310" s="464" t="s">
        <v>3748</v>
      </c>
      <c r="Q1310" s="463" t="s">
        <v>3749</v>
      </c>
      <c r="R1310" s="307">
        <v>39</v>
      </c>
    </row>
    <row r="1311" spans="1:18" ht="101.25" x14ac:dyDescent="0.2">
      <c r="A1311" s="109">
        <v>1310</v>
      </c>
      <c r="B1311" s="219" t="s">
        <v>16</v>
      </c>
      <c r="C1311" s="219">
        <v>891180084</v>
      </c>
      <c r="D1311" s="219">
        <v>2</v>
      </c>
      <c r="E1311" s="213" t="s">
        <v>3851</v>
      </c>
      <c r="F1311" s="459">
        <v>55176716</v>
      </c>
      <c r="G1311" s="222">
        <v>0</v>
      </c>
      <c r="H1311" s="214" t="s">
        <v>3852</v>
      </c>
      <c r="I1311" s="218" t="s">
        <v>3821</v>
      </c>
      <c r="J1311" s="215">
        <v>41659</v>
      </c>
      <c r="K1311" s="462">
        <v>4200000</v>
      </c>
      <c r="L1311" s="212" t="s">
        <v>325</v>
      </c>
      <c r="M1311" s="464" t="s">
        <v>3747</v>
      </c>
      <c r="N1311" s="464" t="s">
        <v>1314</v>
      </c>
      <c r="O1311" s="464" t="s">
        <v>23</v>
      </c>
      <c r="P1311" s="464" t="s">
        <v>3748</v>
      </c>
      <c r="Q1311" s="463" t="s">
        <v>3749</v>
      </c>
      <c r="R1311" s="307">
        <v>40</v>
      </c>
    </row>
    <row r="1312" spans="1:18" ht="101.25" x14ac:dyDescent="0.2">
      <c r="A1312" s="109">
        <v>1311</v>
      </c>
      <c r="B1312" s="219" t="s">
        <v>16</v>
      </c>
      <c r="C1312" s="219">
        <v>891180084</v>
      </c>
      <c r="D1312" s="219">
        <v>2</v>
      </c>
      <c r="E1312" s="213" t="s">
        <v>3853</v>
      </c>
      <c r="F1312" s="459">
        <v>1075247344</v>
      </c>
      <c r="G1312" s="222">
        <v>3</v>
      </c>
      <c r="H1312" s="221" t="s">
        <v>3854</v>
      </c>
      <c r="I1312" s="218" t="s">
        <v>3831</v>
      </c>
      <c r="J1312" s="215">
        <v>41659</v>
      </c>
      <c r="K1312" s="462">
        <v>1540000</v>
      </c>
      <c r="L1312" s="212" t="s">
        <v>325</v>
      </c>
      <c r="M1312" s="464" t="s">
        <v>3747</v>
      </c>
      <c r="N1312" s="464" t="s">
        <v>1314</v>
      </c>
      <c r="O1312" s="464" t="s">
        <v>23</v>
      </c>
      <c r="P1312" s="464" t="s">
        <v>3748</v>
      </c>
      <c r="Q1312" s="463" t="s">
        <v>3749</v>
      </c>
      <c r="R1312" s="307">
        <v>41</v>
      </c>
    </row>
    <row r="1313" spans="1:18" ht="101.25" x14ac:dyDescent="0.2">
      <c r="A1313" s="109">
        <v>1312</v>
      </c>
      <c r="B1313" s="219" t="s">
        <v>16</v>
      </c>
      <c r="C1313" s="219">
        <v>891180084</v>
      </c>
      <c r="D1313" s="219">
        <v>2</v>
      </c>
      <c r="E1313" s="213" t="s">
        <v>3855</v>
      </c>
      <c r="F1313" s="459">
        <v>7718196</v>
      </c>
      <c r="G1313" s="222">
        <v>3</v>
      </c>
      <c r="H1313" s="214" t="s">
        <v>3856</v>
      </c>
      <c r="I1313" s="218" t="s">
        <v>3831</v>
      </c>
      <c r="J1313" s="215">
        <v>41659</v>
      </c>
      <c r="K1313" s="462">
        <v>1540000</v>
      </c>
      <c r="L1313" s="212" t="s">
        <v>325</v>
      </c>
      <c r="M1313" s="464" t="s">
        <v>3747</v>
      </c>
      <c r="N1313" s="464" t="s">
        <v>1314</v>
      </c>
      <c r="O1313" s="464" t="s">
        <v>23</v>
      </c>
      <c r="P1313" s="464" t="s">
        <v>3748</v>
      </c>
      <c r="Q1313" s="463" t="s">
        <v>3749</v>
      </c>
      <c r="R1313" s="307">
        <v>42</v>
      </c>
    </row>
    <row r="1314" spans="1:18" ht="101.25" x14ac:dyDescent="0.2">
      <c r="A1314" s="109">
        <v>1313</v>
      </c>
      <c r="B1314" s="219" t="s">
        <v>16</v>
      </c>
      <c r="C1314" s="219">
        <v>891180084</v>
      </c>
      <c r="D1314" s="219">
        <v>2</v>
      </c>
      <c r="E1314" s="213" t="s">
        <v>3845</v>
      </c>
      <c r="F1314" s="459">
        <v>55180042</v>
      </c>
      <c r="G1314" s="222">
        <v>0</v>
      </c>
      <c r="H1314" s="214" t="s">
        <v>3857</v>
      </c>
      <c r="I1314" s="465" t="s">
        <v>3858</v>
      </c>
      <c r="J1314" s="215">
        <v>41659</v>
      </c>
      <c r="K1314" s="462">
        <v>4200000</v>
      </c>
      <c r="L1314" s="212" t="s">
        <v>325</v>
      </c>
      <c r="M1314" s="464" t="s">
        <v>3747</v>
      </c>
      <c r="N1314" s="464" t="s">
        <v>1314</v>
      </c>
      <c r="O1314" s="464" t="s">
        <v>23</v>
      </c>
      <c r="P1314" s="464" t="s">
        <v>3748</v>
      </c>
      <c r="Q1314" s="463" t="s">
        <v>3749</v>
      </c>
      <c r="R1314" s="307">
        <v>43</v>
      </c>
    </row>
    <row r="1315" spans="1:18" ht="101.25" x14ac:dyDescent="0.2">
      <c r="A1315" s="109">
        <v>1314</v>
      </c>
      <c r="B1315" s="219" t="s">
        <v>16</v>
      </c>
      <c r="C1315" s="219">
        <v>891180084</v>
      </c>
      <c r="D1315" s="219">
        <v>2</v>
      </c>
      <c r="E1315" s="213" t="s">
        <v>3838</v>
      </c>
      <c r="F1315" s="459">
        <v>55178602</v>
      </c>
      <c r="G1315" s="222">
        <v>9</v>
      </c>
      <c r="H1315" s="214" t="s">
        <v>3859</v>
      </c>
      <c r="I1315" s="465" t="s">
        <v>3858</v>
      </c>
      <c r="J1315" s="215">
        <v>41659</v>
      </c>
      <c r="K1315" s="462">
        <v>3080000</v>
      </c>
      <c r="L1315" s="212" t="s">
        <v>325</v>
      </c>
      <c r="M1315" s="464" t="s">
        <v>3747</v>
      </c>
      <c r="N1315" s="464" t="s">
        <v>1314</v>
      </c>
      <c r="O1315" s="464" t="s">
        <v>23</v>
      </c>
      <c r="P1315" s="464" t="s">
        <v>3748</v>
      </c>
      <c r="Q1315" s="463" t="s">
        <v>3749</v>
      </c>
      <c r="R1315" s="307">
        <v>44</v>
      </c>
    </row>
    <row r="1316" spans="1:18" ht="67.5" x14ac:dyDescent="0.2">
      <c r="A1316" s="109">
        <v>1315</v>
      </c>
      <c r="B1316" s="219" t="s">
        <v>16</v>
      </c>
      <c r="C1316" s="219">
        <v>891180084</v>
      </c>
      <c r="D1316" s="219">
        <v>2</v>
      </c>
      <c r="E1316" s="213" t="s">
        <v>3860</v>
      </c>
      <c r="F1316" s="459">
        <v>1075231999</v>
      </c>
      <c r="G1316" s="222">
        <v>7</v>
      </c>
      <c r="H1316" s="214" t="s">
        <v>3861</v>
      </c>
      <c r="I1316" s="216" t="s">
        <v>3862</v>
      </c>
      <c r="J1316" s="215">
        <v>41659</v>
      </c>
      <c r="K1316" s="462">
        <v>5400000</v>
      </c>
      <c r="L1316" s="212" t="s">
        <v>325</v>
      </c>
      <c r="M1316" s="464" t="s">
        <v>3747</v>
      </c>
      <c r="N1316" s="464" t="s">
        <v>1314</v>
      </c>
      <c r="O1316" s="464" t="s">
        <v>23</v>
      </c>
      <c r="P1316" s="464" t="s">
        <v>3748</v>
      </c>
      <c r="Q1316" s="463"/>
      <c r="R1316" s="307">
        <v>45</v>
      </c>
    </row>
    <row r="1317" spans="1:18" ht="101.25" x14ac:dyDescent="0.2">
      <c r="A1317" s="109">
        <v>1316</v>
      </c>
      <c r="B1317" s="219" t="s">
        <v>16</v>
      </c>
      <c r="C1317" s="219">
        <v>891180084</v>
      </c>
      <c r="D1317" s="219">
        <v>2</v>
      </c>
      <c r="E1317" s="213" t="s">
        <v>3863</v>
      </c>
      <c r="F1317" s="459">
        <v>7697030</v>
      </c>
      <c r="G1317" s="222">
        <v>8</v>
      </c>
      <c r="H1317" s="214" t="s">
        <v>3864</v>
      </c>
      <c r="I1317" s="218" t="s">
        <v>3831</v>
      </c>
      <c r="J1317" s="215">
        <v>41659</v>
      </c>
      <c r="K1317" s="462">
        <v>1540000</v>
      </c>
      <c r="L1317" s="212" t="s">
        <v>325</v>
      </c>
      <c r="M1317" s="464" t="s">
        <v>3747</v>
      </c>
      <c r="N1317" s="464" t="s">
        <v>1314</v>
      </c>
      <c r="O1317" s="464" t="s">
        <v>23</v>
      </c>
      <c r="P1317" s="464" t="s">
        <v>3748</v>
      </c>
      <c r="Q1317" s="463" t="s">
        <v>3749</v>
      </c>
      <c r="R1317" s="307">
        <v>46</v>
      </c>
    </row>
    <row r="1318" spans="1:18" ht="101.25" x14ac:dyDescent="0.2">
      <c r="A1318" s="109">
        <v>1317</v>
      </c>
      <c r="B1318" s="219" t="s">
        <v>16</v>
      </c>
      <c r="C1318" s="219">
        <v>891180084</v>
      </c>
      <c r="D1318" s="219">
        <v>2</v>
      </c>
      <c r="E1318" s="213" t="s">
        <v>3865</v>
      </c>
      <c r="F1318" s="459">
        <v>36303137</v>
      </c>
      <c r="G1318" s="222">
        <v>2</v>
      </c>
      <c r="H1318" s="214" t="s">
        <v>3866</v>
      </c>
      <c r="I1318" s="218" t="s">
        <v>3831</v>
      </c>
      <c r="J1318" s="215">
        <v>41659</v>
      </c>
      <c r="K1318" s="462">
        <v>1540000</v>
      </c>
      <c r="L1318" s="212" t="s">
        <v>325</v>
      </c>
      <c r="M1318" s="464" t="s">
        <v>3747</v>
      </c>
      <c r="N1318" s="464" t="s">
        <v>1314</v>
      </c>
      <c r="O1318" s="464" t="s">
        <v>23</v>
      </c>
      <c r="P1318" s="464" t="s">
        <v>3748</v>
      </c>
      <c r="Q1318" s="463" t="s">
        <v>3749</v>
      </c>
      <c r="R1318" s="307">
        <v>47</v>
      </c>
    </row>
    <row r="1319" spans="1:18" ht="101.25" x14ac:dyDescent="0.2">
      <c r="A1319" s="109">
        <v>1318</v>
      </c>
      <c r="B1319" s="219" t="s">
        <v>16</v>
      </c>
      <c r="C1319" s="219">
        <v>891180084</v>
      </c>
      <c r="D1319" s="219">
        <v>2</v>
      </c>
      <c r="E1319" s="213" t="s">
        <v>3867</v>
      </c>
      <c r="F1319" s="458">
        <v>1075217097</v>
      </c>
      <c r="G1319" s="222">
        <v>0</v>
      </c>
      <c r="H1319" s="214" t="s">
        <v>3868</v>
      </c>
      <c r="I1319" s="218" t="s">
        <v>3831</v>
      </c>
      <c r="J1319" s="215">
        <v>41659</v>
      </c>
      <c r="K1319" s="462">
        <v>1540000</v>
      </c>
      <c r="L1319" s="212" t="s">
        <v>325</v>
      </c>
      <c r="M1319" s="464" t="s">
        <v>3747</v>
      </c>
      <c r="N1319" s="464" t="s">
        <v>1314</v>
      </c>
      <c r="O1319" s="464" t="s">
        <v>23</v>
      </c>
      <c r="P1319" s="464" t="s">
        <v>3748</v>
      </c>
      <c r="Q1319" s="463" t="s">
        <v>3749</v>
      </c>
      <c r="R1319" s="307">
        <v>48</v>
      </c>
    </row>
    <row r="1320" spans="1:18" ht="101.25" x14ac:dyDescent="0.2">
      <c r="A1320" s="109">
        <v>1319</v>
      </c>
      <c r="B1320" s="219"/>
      <c r="C1320" s="219"/>
      <c r="D1320" s="219"/>
      <c r="E1320" s="213" t="s">
        <v>3869</v>
      </c>
      <c r="F1320" s="458">
        <v>1075230121</v>
      </c>
      <c r="G1320" s="222">
        <v>3</v>
      </c>
      <c r="H1320" s="214" t="s">
        <v>3870</v>
      </c>
      <c r="I1320" s="218" t="s">
        <v>3831</v>
      </c>
      <c r="J1320" s="215">
        <v>41659</v>
      </c>
      <c r="K1320" s="462">
        <v>1540000</v>
      </c>
      <c r="L1320" s="212" t="s">
        <v>325</v>
      </c>
      <c r="M1320" s="464" t="s">
        <v>3747</v>
      </c>
      <c r="N1320" s="464" t="s">
        <v>1314</v>
      </c>
      <c r="O1320" s="464" t="s">
        <v>23</v>
      </c>
      <c r="P1320" s="464" t="s">
        <v>3748</v>
      </c>
      <c r="Q1320" s="463" t="s">
        <v>3749</v>
      </c>
      <c r="R1320" s="307">
        <v>49</v>
      </c>
    </row>
    <row r="1321" spans="1:18" ht="101.25" x14ac:dyDescent="0.2">
      <c r="A1321" s="109">
        <v>1320</v>
      </c>
      <c r="B1321" s="457" t="s">
        <v>16</v>
      </c>
      <c r="C1321" s="457">
        <v>891180084</v>
      </c>
      <c r="D1321" s="457">
        <v>2</v>
      </c>
      <c r="E1321" s="222" t="s">
        <v>3871</v>
      </c>
      <c r="F1321" s="459">
        <v>1075229059</v>
      </c>
      <c r="G1321" s="222">
        <v>2</v>
      </c>
      <c r="H1321" s="221" t="s">
        <v>3872</v>
      </c>
      <c r="I1321" s="218" t="s">
        <v>3831</v>
      </c>
      <c r="J1321" s="468">
        <v>41659</v>
      </c>
      <c r="K1321" s="462">
        <v>1540000</v>
      </c>
      <c r="L1321" s="212" t="s">
        <v>325</v>
      </c>
      <c r="M1321" s="464" t="s">
        <v>3747</v>
      </c>
      <c r="N1321" s="464" t="s">
        <v>1314</v>
      </c>
      <c r="O1321" s="464" t="s">
        <v>23</v>
      </c>
      <c r="P1321" s="464" t="s">
        <v>24</v>
      </c>
      <c r="Q1321" s="464" t="s">
        <v>3749</v>
      </c>
      <c r="R1321" s="307">
        <v>50</v>
      </c>
    </row>
    <row r="1322" spans="1:18" ht="101.25" x14ac:dyDescent="0.2">
      <c r="A1322" s="109">
        <v>1321</v>
      </c>
      <c r="B1322" s="457" t="s">
        <v>16</v>
      </c>
      <c r="C1322" s="457">
        <v>891180084</v>
      </c>
      <c r="D1322" s="457">
        <v>2</v>
      </c>
      <c r="E1322" s="222" t="s">
        <v>3873</v>
      </c>
      <c r="F1322" s="459">
        <v>36303083</v>
      </c>
      <c r="G1322" s="222">
        <v>3</v>
      </c>
      <c r="H1322" s="221" t="s">
        <v>3874</v>
      </c>
      <c r="I1322" s="218" t="s">
        <v>3831</v>
      </c>
      <c r="J1322" s="468">
        <v>41659</v>
      </c>
      <c r="K1322" s="462">
        <v>1540000</v>
      </c>
      <c r="L1322" s="212" t="s">
        <v>325</v>
      </c>
      <c r="M1322" s="464" t="s">
        <v>3747</v>
      </c>
      <c r="N1322" s="464" t="s">
        <v>1314</v>
      </c>
      <c r="O1322" s="464" t="s">
        <v>23</v>
      </c>
      <c r="P1322" s="464" t="s">
        <v>24</v>
      </c>
      <c r="Q1322" s="464" t="s">
        <v>3749</v>
      </c>
      <c r="R1322" s="307">
        <v>51</v>
      </c>
    </row>
    <row r="1323" spans="1:18" ht="101.25" x14ac:dyDescent="0.2">
      <c r="A1323" s="109">
        <v>1322</v>
      </c>
      <c r="B1323" s="457" t="s">
        <v>16</v>
      </c>
      <c r="C1323" s="457">
        <v>891180084</v>
      </c>
      <c r="D1323" s="457">
        <v>2</v>
      </c>
      <c r="E1323" s="222" t="s">
        <v>3875</v>
      </c>
      <c r="F1323" s="459">
        <v>7713382</v>
      </c>
      <c r="G1323" s="222">
        <v>4</v>
      </c>
      <c r="H1323" s="221" t="s">
        <v>3876</v>
      </c>
      <c r="I1323" s="218" t="s">
        <v>3831</v>
      </c>
      <c r="J1323" s="468">
        <v>41659</v>
      </c>
      <c r="K1323" s="462">
        <v>1540000</v>
      </c>
      <c r="L1323" s="212" t="s">
        <v>325</v>
      </c>
      <c r="M1323" s="464" t="s">
        <v>3747</v>
      </c>
      <c r="N1323" s="464" t="s">
        <v>1314</v>
      </c>
      <c r="O1323" s="464" t="s">
        <v>23</v>
      </c>
      <c r="P1323" s="464" t="s">
        <v>24</v>
      </c>
      <c r="Q1323" s="464" t="s">
        <v>3749</v>
      </c>
      <c r="R1323" s="307">
        <v>52</v>
      </c>
    </row>
    <row r="1324" spans="1:18" ht="101.25" x14ac:dyDescent="0.2">
      <c r="A1324" s="109">
        <v>1323</v>
      </c>
      <c r="B1324" s="457" t="s">
        <v>16</v>
      </c>
      <c r="C1324" s="457">
        <v>891180084</v>
      </c>
      <c r="D1324" s="457">
        <v>2</v>
      </c>
      <c r="E1324" s="222" t="s">
        <v>3877</v>
      </c>
      <c r="F1324" s="459">
        <v>26421126</v>
      </c>
      <c r="G1324" s="222">
        <v>0</v>
      </c>
      <c r="H1324" s="221" t="s">
        <v>3878</v>
      </c>
      <c r="I1324" s="218" t="s">
        <v>3831</v>
      </c>
      <c r="J1324" s="468">
        <v>41659</v>
      </c>
      <c r="K1324" s="462">
        <v>1540000</v>
      </c>
      <c r="L1324" s="212" t="s">
        <v>325</v>
      </c>
      <c r="M1324" s="464" t="s">
        <v>3747</v>
      </c>
      <c r="N1324" s="464" t="s">
        <v>1314</v>
      </c>
      <c r="O1324" s="464" t="s">
        <v>23</v>
      </c>
      <c r="P1324" s="464" t="s">
        <v>24</v>
      </c>
      <c r="Q1324" s="464" t="s">
        <v>3749</v>
      </c>
      <c r="R1324" s="307">
        <v>53</v>
      </c>
    </row>
    <row r="1325" spans="1:18" ht="101.25" x14ac:dyDescent="0.2">
      <c r="A1325" s="109">
        <v>1324</v>
      </c>
      <c r="B1325" s="457" t="s">
        <v>16</v>
      </c>
      <c r="C1325" s="457">
        <v>891180084</v>
      </c>
      <c r="D1325" s="457">
        <v>2</v>
      </c>
      <c r="E1325" s="222" t="s">
        <v>3879</v>
      </c>
      <c r="F1325" s="459">
        <v>1075236577</v>
      </c>
      <c r="G1325" s="222">
        <v>5</v>
      </c>
      <c r="H1325" s="221" t="s">
        <v>3880</v>
      </c>
      <c r="I1325" s="218" t="s">
        <v>3831</v>
      </c>
      <c r="J1325" s="468">
        <v>41659</v>
      </c>
      <c r="K1325" s="462">
        <v>1540000</v>
      </c>
      <c r="L1325" s="212" t="s">
        <v>325</v>
      </c>
      <c r="M1325" s="464" t="s">
        <v>3747</v>
      </c>
      <c r="N1325" s="464" t="s">
        <v>1314</v>
      </c>
      <c r="O1325" s="464" t="s">
        <v>23</v>
      </c>
      <c r="P1325" s="464" t="s">
        <v>24</v>
      </c>
      <c r="Q1325" s="464" t="s">
        <v>3749</v>
      </c>
      <c r="R1325" s="307">
        <v>54</v>
      </c>
    </row>
    <row r="1326" spans="1:18" ht="101.25" x14ac:dyDescent="0.2">
      <c r="A1326" s="109">
        <v>1325</v>
      </c>
      <c r="B1326" s="457" t="s">
        <v>16</v>
      </c>
      <c r="C1326" s="457">
        <v>891180084</v>
      </c>
      <c r="D1326" s="457">
        <v>2</v>
      </c>
      <c r="E1326" s="222" t="s">
        <v>3881</v>
      </c>
      <c r="F1326" s="459">
        <v>33750602</v>
      </c>
      <c r="G1326" s="222">
        <v>1</v>
      </c>
      <c r="H1326" s="221" t="s">
        <v>3882</v>
      </c>
      <c r="I1326" s="218" t="s">
        <v>3831</v>
      </c>
      <c r="J1326" s="468">
        <v>41659</v>
      </c>
      <c r="K1326" s="462">
        <v>1540000</v>
      </c>
      <c r="L1326" s="212" t="s">
        <v>325</v>
      </c>
      <c r="M1326" s="464" t="s">
        <v>3747</v>
      </c>
      <c r="N1326" s="464" t="s">
        <v>1314</v>
      </c>
      <c r="O1326" s="464" t="s">
        <v>23</v>
      </c>
      <c r="P1326" s="464" t="s">
        <v>24</v>
      </c>
      <c r="Q1326" s="464" t="s">
        <v>3749</v>
      </c>
      <c r="R1326" s="307">
        <v>55</v>
      </c>
    </row>
    <row r="1327" spans="1:18" ht="101.25" x14ac:dyDescent="0.2">
      <c r="A1327" s="109">
        <v>1326</v>
      </c>
      <c r="B1327" s="219" t="s">
        <v>3732</v>
      </c>
      <c r="C1327" s="219">
        <v>891180084</v>
      </c>
      <c r="D1327" s="219">
        <v>2</v>
      </c>
      <c r="E1327" s="222" t="s">
        <v>3883</v>
      </c>
      <c r="F1327" s="459">
        <v>26421468</v>
      </c>
      <c r="G1327" s="222">
        <v>4</v>
      </c>
      <c r="H1327" s="221" t="s">
        <v>3884</v>
      </c>
      <c r="I1327" s="218" t="s">
        <v>3831</v>
      </c>
      <c r="J1327" s="468">
        <v>41659</v>
      </c>
      <c r="K1327" s="462">
        <v>1540000</v>
      </c>
      <c r="L1327" s="212" t="s">
        <v>325</v>
      </c>
      <c r="M1327" s="464" t="s">
        <v>3747</v>
      </c>
      <c r="N1327" s="464" t="s">
        <v>1314</v>
      </c>
      <c r="O1327" s="464" t="s">
        <v>23</v>
      </c>
      <c r="P1327" s="464" t="s">
        <v>24</v>
      </c>
      <c r="Q1327" s="464" t="s">
        <v>3749</v>
      </c>
      <c r="R1327" s="307">
        <v>56</v>
      </c>
    </row>
    <row r="1328" spans="1:18" ht="101.25" x14ac:dyDescent="0.2">
      <c r="A1328" s="109">
        <v>1327</v>
      </c>
      <c r="B1328" s="457" t="s">
        <v>3732</v>
      </c>
      <c r="C1328" s="457">
        <v>891180084</v>
      </c>
      <c r="D1328" s="457">
        <v>2</v>
      </c>
      <c r="E1328" s="222" t="s">
        <v>3885</v>
      </c>
      <c r="F1328" s="459">
        <v>7691589</v>
      </c>
      <c r="G1328" s="222">
        <v>5</v>
      </c>
      <c r="H1328" s="221" t="s">
        <v>3886</v>
      </c>
      <c r="I1328" s="218" t="s">
        <v>3821</v>
      </c>
      <c r="J1328" s="466">
        <v>41659</v>
      </c>
      <c r="K1328" s="462">
        <v>3080000</v>
      </c>
      <c r="L1328" s="212" t="s">
        <v>325</v>
      </c>
      <c r="M1328" s="464" t="s">
        <v>3747</v>
      </c>
      <c r="N1328" s="464" t="s">
        <v>1314</v>
      </c>
      <c r="O1328" s="464" t="s">
        <v>23</v>
      </c>
      <c r="P1328" s="464" t="s">
        <v>3748</v>
      </c>
      <c r="Q1328" s="464" t="s">
        <v>3749</v>
      </c>
      <c r="R1328" s="307">
        <v>57</v>
      </c>
    </row>
    <row r="1329" spans="1:18" ht="101.25" x14ac:dyDescent="0.2">
      <c r="A1329" s="109">
        <v>1328</v>
      </c>
      <c r="B1329" s="457" t="s">
        <v>3732</v>
      </c>
      <c r="C1329" s="457">
        <v>891180084</v>
      </c>
      <c r="D1329" s="457">
        <v>2</v>
      </c>
      <c r="E1329" s="222" t="s">
        <v>3887</v>
      </c>
      <c r="F1329" s="459">
        <v>7726388</v>
      </c>
      <c r="G1329" s="222">
        <v>4</v>
      </c>
      <c r="H1329" s="221" t="s">
        <v>3888</v>
      </c>
      <c r="I1329" s="218" t="s">
        <v>3831</v>
      </c>
      <c r="J1329" s="466">
        <v>41659</v>
      </c>
      <c r="K1329" s="462">
        <v>1540000</v>
      </c>
      <c r="L1329" s="212" t="s">
        <v>325</v>
      </c>
      <c r="M1329" s="464" t="s">
        <v>3747</v>
      </c>
      <c r="N1329" s="464" t="s">
        <v>1314</v>
      </c>
      <c r="O1329" s="464" t="s">
        <v>23</v>
      </c>
      <c r="P1329" s="464" t="s">
        <v>3748</v>
      </c>
      <c r="Q1329" s="464" t="s">
        <v>3739</v>
      </c>
      <c r="R1329" s="307">
        <v>58</v>
      </c>
    </row>
    <row r="1330" spans="1:18" ht="101.25" x14ac:dyDescent="0.2">
      <c r="A1330" s="109">
        <v>1329</v>
      </c>
      <c r="B1330" s="457" t="s">
        <v>3732</v>
      </c>
      <c r="C1330" s="457">
        <v>891180084</v>
      </c>
      <c r="D1330" s="457">
        <v>2</v>
      </c>
      <c r="E1330" s="222" t="s">
        <v>3883</v>
      </c>
      <c r="F1330" s="459">
        <v>26421468</v>
      </c>
      <c r="G1330" s="222">
        <v>4</v>
      </c>
      <c r="H1330" s="221" t="s">
        <v>3889</v>
      </c>
      <c r="I1330" s="218" t="s">
        <v>3890</v>
      </c>
      <c r="J1330" s="466">
        <v>41659</v>
      </c>
      <c r="K1330" s="462">
        <v>1540000</v>
      </c>
      <c r="L1330" s="212" t="s">
        <v>325</v>
      </c>
      <c r="M1330" s="464" t="s">
        <v>3747</v>
      </c>
      <c r="N1330" s="464" t="s">
        <v>1314</v>
      </c>
      <c r="O1330" s="464" t="s">
        <v>23</v>
      </c>
      <c r="P1330" s="464" t="s">
        <v>3748</v>
      </c>
      <c r="Q1330" s="464" t="s">
        <v>3772</v>
      </c>
      <c r="R1330" s="307">
        <v>59</v>
      </c>
    </row>
    <row r="1331" spans="1:18" ht="101.25" x14ac:dyDescent="0.2">
      <c r="A1331" s="109">
        <v>1330</v>
      </c>
      <c r="B1331" s="457" t="s">
        <v>3732</v>
      </c>
      <c r="C1331" s="457">
        <v>891180084</v>
      </c>
      <c r="D1331" s="457">
        <v>2</v>
      </c>
      <c r="E1331" s="222" t="s">
        <v>3855</v>
      </c>
      <c r="F1331" s="459">
        <v>7718196</v>
      </c>
      <c r="G1331" s="222">
        <v>3</v>
      </c>
      <c r="H1331" s="221" t="s">
        <v>3891</v>
      </c>
      <c r="I1331" s="218" t="s">
        <v>3890</v>
      </c>
      <c r="J1331" s="466">
        <v>41659</v>
      </c>
      <c r="K1331" s="462">
        <v>1540000</v>
      </c>
      <c r="L1331" s="212" t="s">
        <v>325</v>
      </c>
      <c r="M1331" s="464" t="s">
        <v>3747</v>
      </c>
      <c r="N1331" s="464" t="s">
        <v>1314</v>
      </c>
      <c r="O1331" s="464" t="s">
        <v>23</v>
      </c>
      <c r="P1331" s="464" t="s">
        <v>3748</v>
      </c>
      <c r="Q1331" s="464"/>
      <c r="R1331" s="307">
        <v>60</v>
      </c>
    </row>
    <row r="1332" spans="1:18" ht="101.25" x14ac:dyDescent="0.2">
      <c r="A1332" s="109">
        <v>1331</v>
      </c>
      <c r="B1332" s="457" t="s">
        <v>3732</v>
      </c>
      <c r="C1332" s="457">
        <v>891180084</v>
      </c>
      <c r="D1332" s="457">
        <v>2</v>
      </c>
      <c r="E1332" s="222" t="s">
        <v>3840</v>
      </c>
      <c r="F1332" s="459">
        <v>36069290</v>
      </c>
      <c r="G1332" s="222">
        <v>8</v>
      </c>
      <c r="H1332" s="221" t="s">
        <v>3892</v>
      </c>
      <c r="I1332" s="218" t="s">
        <v>3893</v>
      </c>
      <c r="J1332" s="466">
        <v>41659</v>
      </c>
      <c r="K1332" s="462">
        <v>3080000</v>
      </c>
      <c r="L1332" s="212" t="s">
        <v>325</v>
      </c>
      <c r="M1332" s="464" t="s">
        <v>3747</v>
      </c>
      <c r="N1332" s="464" t="s">
        <v>1314</v>
      </c>
      <c r="O1332" s="464" t="s">
        <v>23</v>
      </c>
      <c r="P1332" s="464" t="s">
        <v>3748</v>
      </c>
      <c r="Q1332" s="464" t="s">
        <v>3772</v>
      </c>
      <c r="R1332" s="307">
        <v>61</v>
      </c>
    </row>
    <row r="1333" spans="1:18" ht="101.25" x14ac:dyDescent="0.2">
      <c r="A1333" s="109">
        <v>1332</v>
      </c>
      <c r="B1333" s="457" t="s">
        <v>3732</v>
      </c>
      <c r="C1333" s="457">
        <v>891180084</v>
      </c>
      <c r="D1333" s="457">
        <v>2</v>
      </c>
      <c r="E1333" s="222" t="s">
        <v>3894</v>
      </c>
      <c r="F1333" s="459">
        <v>55157227</v>
      </c>
      <c r="G1333" s="222">
        <v>1</v>
      </c>
      <c r="H1333" s="221" t="s">
        <v>3895</v>
      </c>
      <c r="I1333" s="218" t="s">
        <v>3893</v>
      </c>
      <c r="J1333" s="466">
        <v>41659</v>
      </c>
      <c r="K1333" s="462">
        <v>3080000</v>
      </c>
      <c r="L1333" s="212" t="s">
        <v>325</v>
      </c>
      <c r="M1333" s="464" t="s">
        <v>3747</v>
      </c>
      <c r="N1333" s="464" t="s">
        <v>1314</v>
      </c>
      <c r="O1333" s="464" t="s">
        <v>23</v>
      </c>
      <c r="P1333" s="464" t="s">
        <v>3748</v>
      </c>
      <c r="Q1333" s="464" t="s">
        <v>3772</v>
      </c>
      <c r="R1333" s="307">
        <v>62</v>
      </c>
    </row>
    <row r="1334" spans="1:18" ht="101.25" x14ac:dyDescent="0.2">
      <c r="A1334" s="109">
        <v>1333</v>
      </c>
      <c r="B1334" s="457" t="s">
        <v>3732</v>
      </c>
      <c r="C1334" s="457">
        <v>891180084</v>
      </c>
      <c r="D1334" s="457">
        <v>2</v>
      </c>
      <c r="E1334" s="222" t="s">
        <v>3851</v>
      </c>
      <c r="F1334" s="459">
        <v>55176716</v>
      </c>
      <c r="G1334" s="222">
        <v>0</v>
      </c>
      <c r="H1334" s="221" t="s">
        <v>3896</v>
      </c>
      <c r="I1334" s="218" t="s">
        <v>3893</v>
      </c>
      <c r="J1334" s="466">
        <v>41659</v>
      </c>
      <c r="K1334" s="462">
        <v>4200000</v>
      </c>
      <c r="L1334" s="212" t="s">
        <v>325</v>
      </c>
      <c r="M1334" s="464" t="s">
        <v>3747</v>
      </c>
      <c r="N1334" s="464" t="s">
        <v>1314</v>
      </c>
      <c r="O1334" s="464" t="s">
        <v>23</v>
      </c>
      <c r="P1334" s="464" t="s">
        <v>3748</v>
      </c>
      <c r="Q1334" s="464" t="s">
        <v>3772</v>
      </c>
      <c r="R1334" s="307">
        <v>63</v>
      </c>
    </row>
    <row r="1335" spans="1:18" ht="101.25" x14ac:dyDescent="0.2">
      <c r="A1335" s="109">
        <v>1334</v>
      </c>
      <c r="B1335" s="457" t="s">
        <v>3732</v>
      </c>
      <c r="C1335" s="457">
        <v>891180084</v>
      </c>
      <c r="D1335" s="457">
        <v>2</v>
      </c>
      <c r="E1335" s="222" t="s">
        <v>3897</v>
      </c>
      <c r="F1335" s="459">
        <v>1075224095</v>
      </c>
      <c r="G1335" s="222">
        <v>5</v>
      </c>
      <c r="H1335" s="221" t="s">
        <v>3898</v>
      </c>
      <c r="I1335" s="218" t="s">
        <v>3890</v>
      </c>
      <c r="J1335" s="466">
        <v>41659</v>
      </c>
      <c r="K1335" s="462">
        <v>1540000</v>
      </c>
      <c r="L1335" s="212" t="s">
        <v>325</v>
      </c>
      <c r="M1335" s="464" t="s">
        <v>3747</v>
      </c>
      <c r="N1335" s="464" t="s">
        <v>1314</v>
      </c>
      <c r="O1335" s="464" t="s">
        <v>23</v>
      </c>
      <c r="P1335" s="464" t="s">
        <v>3748</v>
      </c>
      <c r="Q1335" s="464" t="s">
        <v>3772</v>
      </c>
      <c r="R1335" s="307">
        <v>64</v>
      </c>
    </row>
    <row r="1336" spans="1:18" ht="101.25" x14ac:dyDescent="0.2">
      <c r="A1336" s="109">
        <v>1335</v>
      </c>
      <c r="B1336" s="457" t="s">
        <v>3732</v>
      </c>
      <c r="C1336" s="457">
        <v>891180084</v>
      </c>
      <c r="D1336" s="457">
        <v>2</v>
      </c>
      <c r="E1336" s="222" t="s">
        <v>3816</v>
      </c>
      <c r="F1336" s="459">
        <v>1117494213</v>
      </c>
      <c r="G1336" s="222">
        <v>7</v>
      </c>
      <c r="H1336" s="221" t="s">
        <v>3899</v>
      </c>
      <c r="I1336" s="218" t="s">
        <v>3893</v>
      </c>
      <c r="J1336" s="466">
        <v>41659</v>
      </c>
      <c r="K1336" s="462">
        <v>3080000</v>
      </c>
      <c r="L1336" s="212" t="s">
        <v>325</v>
      </c>
      <c r="M1336" s="464" t="s">
        <v>3747</v>
      </c>
      <c r="N1336" s="464" t="s">
        <v>1314</v>
      </c>
      <c r="O1336" s="464" t="s">
        <v>23</v>
      </c>
      <c r="P1336" s="464" t="s">
        <v>3748</v>
      </c>
      <c r="Q1336" s="464" t="s">
        <v>3772</v>
      </c>
      <c r="R1336" s="307">
        <v>65</v>
      </c>
    </row>
    <row r="1337" spans="1:18" ht="101.25" x14ac:dyDescent="0.2">
      <c r="A1337" s="109">
        <v>1336</v>
      </c>
      <c r="B1337" s="457" t="s">
        <v>3732</v>
      </c>
      <c r="C1337" s="457">
        <v>891180084</v>
      </c>
      <c r="D1337" s="457">
        <v>2</v>
      </c>
      <c r="E1337" s="222" t="s">
        <v>3900</v>
      </c>
      <c r="F1337" s="459">
        <v>7732630</v>
      </c>
      <c r="G1337" s="222">
        <v>7</v>
      </c>
      <c r="H1337" s="221" t="s">
        <v>3901</v>
      </c>
      <c r="I1337" s="218" t="s">
        <v>3890</v>
      </c>
      <c r="J1337" s="466">
        <v>41659</v>
      </c>
      <c r="K1337" s="462">
        <v>1540000</v>
      </c>
      <c r="L1337" s="212" t="s">
        <v>325</v>
      </c>
      <c r="M1337" s="464" t="s">
        <v>3747</v>
      </c>
      <c r="N1337" s="464" t="s">
        <v>1314</v>
      </c>
      <c r="O1337" s="464" t="s">
        <v>23</v>
      </c>
      <c r="P1337" s="464" t="s">
        <v>3748</v>
      </c>
      <c r="Q1337" s="464" t="s">
        <v>3772</v>
      </c>
      <c r="R1337" s="307">
        <v>66</v>
      </c>
    </row>
    <row r="1338" spans="1:18" ht="101.25" x14ac:dyDescent="0.2">
      <c r="A1338" s="109">
        <v>1337</v>
      </c>
      <c r="B1338" s="457" t="s">
        <v>3732</v>
      </c>
      <c r="C1338" s="457">
        <v>891180084</v>
      </c>
      <c r="D1338" s="457">
        <v>2</v>
      </c>
      <c r="E1338" s="222" t="s">
        <v>3902</v>
      </c>
      <c r="F1338" s="459">
        <v>1075227631</v>
      </c>
      <c r="G1338" s="222">
        <v>7</v>
      </c>
      <c r="H1338" s="221" t="s">
        <v>3903</v>
      </c>
      <c r="I1338" s="218" t="s">
        <v>3890</v>
      </c>
      <c r="J1338" s="466">
        <v>41659</v>
      </c>
      <c r="K1338" s="462">
        <v>1540000</v>
      </c>
      <c r="L1338" s="212" t="s">
        <v>325</v>
      </c>
      <c r="M1338" s="464" t="s">
        <v>3747</v>
      </c>
      <c r="N1338" s="464" t="s">
        <v>1314</v>
      </c>
      <c r="O1338" s="464" t="s">
        <v>23</v>
      </c>
      <c r="P1338" s="464" t="s">
        <v>3748</v>
      </c>
      <c r="Q1338" s="464" t="s">
        <v>3772</v>
      </c>
      <c r="R1338" s="307">
        <v>67</v>
      </c>
    </row>
    <row r="1339" spans="1:18" ht="101.25" x14ac:dyDescent="0.2">
      <c r="A1339" s="109">
        <v>1338</v>
      </c>
      <c r="B1339" s="457" t="s">
        <v>3732</v>
      </c>
      <c r="C1339" s="457">
        <v>891180084</v>
      </c>
      <c r="D1339" s="457">
        <v>2</v>
      </c>
      <c r="E1339" s="222" t="s">
        <v>3904</v>
      </c>
      <c r="F1339" s="459">
        <v>7697030</v>
      </c>
      <c r="G1339" s="222">
        <v>8</v>
      </c>
      <c r="H1339" s="221" t="s">
        <v>3905</v>
      </c>
      <c r="I1339" s="218" t="s">
        <v>3890</v>
      </c>
      <c r="J1339" s="466">
        <v>41659</v>
      </c>
      <c r="K1339" s="462">
        <v>1540000</v>
      </c>
      <c r="L1339" s="212" t="s">
        <v>325</v>
      </c>
      <c r="M1339" s="464" t="s">
        <v>3747</v>
      </c>
      <c r="N1339" s="464" t="s">
        <v>1314</v>
      </c>
      <c r="O1339" s="464" t="s">
        <v>23</v>
      </c>
      <c r="P1339" s="464" t="s">
        <v>3748</v>
      </c>
      <c r="Q1339" s="464" t="s">
        <v>3772</v>
      </c>
      <c r="R1339" s="307">
        <v>68</v>
      </c>
    </row>
    <row r="1340" spans="1:18" ht="101.25" x14ac:dyDescent="0.2">
      <c r="A1340" s="109">
        <v>1339</v>
      </c>
      <c r="B1340" s="457" t="s">
        <v>3732</v>
      </c>
      <c r="C1340" s="457">
        <v>891180084</v>
      </c>
      <c r="D1340" s="457">
        <v>2</v>
      </c>
      <c r="E1340" s="222" t="s">
        <v>3906</v>
      </c>
      <c r="F1340" s="459">
        <v>7691589</v>
      </c>
      <c r="G1340" s="222">
        <v>5</v>
      </c>
      <c r="H1340" s="221" t="s">
        <v>3907</v>
      </c>
      <c r="I1340" s="218" t="s">
        <v>3890</v>
      </c>
      <c r="J1340" s="466">
        <v>41659</v>
      </c>
      <c r="K1340" s="462">
        <v>1540000</v>
      </c>
      <c r="L1340" s="212" t="s">
        <v>325</v>
      </c>
      <c r="M1340" s="464" t="s">
        <v>3747</v>
      </c>
      <c r="N1340" s="464" t="s">
        <v>1314</v>
      </c>
      <c r="O1340" s="464" t="s">
        <v>23</v>
      </c>
      <c r="P1340" s="464" t="s">
        <v>3748</v>
      </c>
      <c r="Q1340" s="464" t="s">
        <v>3772</v>
      </c>
      <c r="R1340" s="307">
        <v>69</v>
      </c>
    </row>
    <row r="1341" spans="1:18" ht="101.25" x14ac:dyDescent="0.2">
      <c r="A1341" s="109">
        <v>1340</v>
      </c>
      <c r="B1341" s="457" t="s">
        <v>3732</v>
      </c>
      <c r="C1341" s="457">
        <v>891180084</v>
      </c>
      <c r="D1341" s="457">
        <v>2</v>
      </c>
      <c r="E1341" s="222" t="s">
        <v>3908</v>
      </c>
      <c r="F1341" s="459">
        <v>36067028</v>
      </c>
      <c r="G1341" s="222">
        <v>5</v>
      </c>
      <c r="H1341" s="221" t="s">
        <v>3909</v>
      </c>
      <c r="I1341" s="218" t="s">
        <v>3893</v>
      </c>
      <c r="J1341" s="466">
        <v>41659</v>
      </c>
      <c r="K1341" s="462">
        <v>3080000</v>
      </c>
      <c r="L1341" s="212" t="s">
        <v>325</v>
      </c>
      <c r="M1341" s="464" t="s">
        <v>3747</v>
      </c>
      <c r="N1341" s="464" t="s">
        <v>1314</v>
      </c>
      <c r="O1341" s="464" t="s">
        <v>23</v>
      </c>
      <c r="P1341" s="464" t="s">
        <v>3748</v>
      </c>
      <c r="Q1341" s="464" t="s">
        <v>3772</v>
      </c>
      <c r="R1341" s="307">
        <v>70</v>
      </c>
    </row>
    <row r="1342" spans="1:18" ht="101.25" x14ac:dyDescent="0.2">
      <c r="A1342" s="109">
        <v>1341</v>
      </c>
      <c r="B1342" s="457" t="s">
        <v>3732</v>
      </c>
      <c r="C1342" s="457">
        <v>891180084</v>
      </c>
      <c r="D1342" s="457">
        <v>2</v>
      </c>
      <c r="E1342" s="459" t="s">
        <v>3819</v>
      </c>
      <c r="F1342" s="459">
        <v>7730600</v>
      </c>
      <c r="G1342" s="458">
        <v>7</v>
      </c>
      <c r="H1342" s="221" t="s">
        <v>3910</v>
      </c>
      <c r="I1342" s="218" t="s">
        <v>3911</v>
      </c>
      <c r="J1342" s="461">
        <v>41659</v>
      </c>
      <c r="K1342" s="462">
        <v>4620000</v>
      </c>
      <c r="L1342" s="212" t="s">
        <v>325</v>
      </c>
      <c r="M1342" s="464" t="s">
        <v>3747</v>
      </c>
      <c r="N1342" s="464" t="s">
        <v>1314</v>
      </c>
      <c r="O1342" s="464" t="s">
        <v>23</v>
      </c>
      <c r="P1342" s="464" t="s">
        <v>24</v>
      </c>
      <c r="Q1342" s="464" t="s">
        <v>3772</v>
      </c>
      <c r="R1342" s="307">
        <v>71</v>
      </c>
    </row>
    <row r="1343" spans="1:18" ht="101.25" x14ac:dyDescent="0.2">
      <c r="A1343" s="109">
        <v>1342</v>
      </c>
      <c r="B1343" s="457" t="s">
        <v>3732</v>
      </c>
      <c r="C1343" s="457">
        <v>891180084</v>
      </c>
      <c r="D1343" s="457">
        <v>2</v>
      </c>
      <c r="E1343" s="222" t="s">
        <v>3912</v>
      </c>
      <c r="F1343" s="459">
        <v>7696519</v>
      </c>
      <c r="G1343" s="222">
        <v>2</v>
      </c>
      <c r="H1343" s="221" t="s">
        <v>3913</v>
      </c>
      <c r="I1343" s="218" t="s">
        <v>3893</v>
      </c>
      <c r="J1343" s="466">
        <v>41659</v>
      </c>
      <c r="K1343" s="462">
        <v>3080000</v>
      </c>
      <c r="L1343" s="212" t="s">
        <v>325</v>
      </c>
      <c r="M1343" s="464" t="s">
        <v>3747</v>
      </c>
      <c r="N1343" s="464" t="s">
        <v>1314</v>
      </c>
      <c r="O1343" s="464" t="s">
        <v>23</v>
      </c>
      <c r="P1343" s="464" t="s">
        <v>3748</v>
      </c>
      <c r="Q1343" s="464" t="s">
        <v>3772</v>
      </c>
      <c r="R1343" s="307">
        <v>72</v>
      </c>
    </row>
    <row r="1344" spans="1:18" ht="112.5" x14ac:dyDescent="0.2">
      <c r="A1344" s="109">
        <v>1343</v>
      </c>
      <c r="B1344" s="457" t="s">
        <v>3732</v>
      </c>
      <c r="C1344" s="457">
        <v>891180084</v>
      </c>
      <c r="D1344" s="457">
        <v>2</v>
      </c>
      <c r="E1344" s="222" t="s">
        <v>3914</v>
      </c>
      <c r="F1344" s="459">
        <v>813013124</v>
      </c>
      <c r="G1344" s="222">
        <v>0</v>
      </c>
      <c r="H1344" s="221" t="s">
        <v>3915</v>
      </c>
      <c r="I1344" s="465" t="s">
        <v>3916</v>
      </c>
      <c r="J1344" s="466">
        <v>41659</v>
      </c>
      <c r="K1344" s="462">
        <v>900000</v>
      </c>
      <c r="L1344" s="212" t="s">
        <v>234</v>
      </c>
      <c r="M1344" s="464" t="s">
        <v>3747</v>
      </c>
      <c r="N1344" s="464" t="s">
        <v>1314</v>
      </c>
      <c r="O1344" s="464" t="s">
        <v>23</v>
      </c>
      <c r="P1344" s="464" t="s">
        <v>3748</v>
      </c>
      <c r="Q1344" s="464" t="s">
        <v>3772</v>
      </c>
      <c r="R1344" s="307">
        <v>73</v>
      </c>
    </row>
    <row r="1345" spans="1:18" ht="101.25" x14ac:dyDescent="0.2">
      <c r="A1345" s="109">
        <v>1344</v>
      </c>
      <c r="B1345" s="457" t="s">
        <v>3732</v>
      </c>
      <c r="C1345" s="457">
        <v>891180084</v>
      </c>
      <c r="D1345" s="457">
        <v>2</v>
      </c>
      <c r="E1345" s="222" t="s">
        <v>3917</v>
      </c>
      <c r="F1345" s="459">
        <v>1083873534</v>
      </c>
      <c r="G1345" s="222">
        <v>1</v>
      </c>
      <c r="H1345" s="221" t="s">
        <v>3918</v>
      </c>
      <c r="I1345" s="218" t="s">
        <v>3890</v>
      </c>
      <c r="J1345" s="466">
        <v>41659</v>
      </c>
      <c r="K1345" s="462">
        <v>1540000</v>
      </c>
      <c r="L1345" s="212" t="s">
        <v>325</v>
      </c>
      <c r="M1345" s="464" t="s">
        <v>3747</v>
      </c>
      <c r="N1345" s="464" t="s">
        <v>1314</v>
      </c>
      <c r="O1345" s="464" t="s">
        <v>23</v>
      </c>
      <c r="P1345" s="464" t="s">
        <v>3748</v>
      </c>
      <c r="Q1345" s="464" t="s">
        <v>3772</v>
      </c>
      <c r="R1345" s="307">
        <v>74</v>
      </c>
    </row>
    <row r="1346" spans="1:18" ht="112.5" x14ac:dyDescent="0.2">
      <c r="A1346" s="109">
        <v>1345</v>
      </c>
      <c r="B1346" s="457" t="s">
        <v>3732</v>
      </c>
      <c r="C1346" s="457">
        <v>891180084</v>
      </c>
      <c r="D1346" s="457">
        <v>2</v>
      </c>
      <c r="E1346" s="222" t="s">
        <v>3919</v>
      </c>
      <c r="F1346" s="459">
        <v>890103197</v>
      </c>
      <c r="G1346" s="222">
        <v>4</v>
      </c>
      <c r="H1346" s="221" t="s">
        <v>3920</v>
      </c>
      <c r="I1346" s="216" t="s">
        <v>3916</v>
      </c>
      <c r="J1346" s="466">
        <v>41659</v>
      </c>
      <c r="K1346" s="462">
        <v>900000</v>
      </c>
      <c r="L1346" s="212" t="s">
        <v>234</v>
      </c>
      <c r="M1346" s="464" t="s">
        <v>3747</v>
      </c>
      <c r="N1346" s="464" t="s">
        <v>1314</v>
      </c>
      <c r="O1346" s="464" t="s">
        <v>23</v>
      </c>
      <c r="P1346" s="464" t="s">
        <v>3748</v>
      </c>
      <c r="Q1346" s="464" t="s">
        <v>3772</v>
      </c>
      <c r="R1346" s="307">
        <v>75</v>
      </c>
    </row>
    <row r="1347" spans="1:18" ht="78.75" x14ac:dyDescent="0.2">
      <c r="A1347" s="109">
        <v>1346</v>
      </c>
      <c r="B1347" s="457" t="s">
        <v>3732</v>
      </c>
      <c r="C1347" s="457">
        <v>891180084</v>
      </c>
      <c r="D1347" s="457">
        <v>2</v>
      </c>
      <c r="E1347" s="222" t="s">
        <v>120</v>
      </c>
      <c r="F1347" s="459">
        <v>12094697</v>
      </c>
      <c r="G1347" s="458">
        <v>1</v>
      </c>
      <c r="H1347" s="221" t="s">
        <v>3921</v>
      </c>
      <c r="I1347" s="220" t="s">
        <v>3922</v>
      </c>
      <c r="J1347" s="466" t="s">
        <v>3923</v>
      </c>
      <c r="K1347" s="462">
        <v>2999610</v>
      </c>
      <c r="L1347" s="212" t="s">
        <v>1605</v>
      </c>
      <c r="M1347" s="464" t="s">
        <v>3747</v>
      </c>
      <c r="N1347" s="464" t="s">
        <v>1314</v>
      </c>
      <c r="O1347" s="464" t="s">
        <v>23</v>
      </c>
      <c r="P1347" s="464" t="s">
        <v>24</v>
      </c>
      <c r="Q1347" s="464"/>
      <c r="R1347" s="307">
        <v>76</v>
      </c>
    </row>
    <row r="1348" spans="1:18" ht="67.5" x14ac:dyDescent="0.2">
      <c r="A1348" s="109">
        <v>1347</v>
      </c>
      <c r="B1348" s="457" t="s">
        <v>3732</v>
      </c>
      <c r="C1348" s="457">
        <v>891180084</v>
      </c>
      <c r="D1348" s="457">
        <v>2</v>
      </c>
      <c r="E1348" s="222" t="s">
        <v>3924</v>
      </c>
      <c r="F1348" s="459">
        <v>1075241426</v>
      </c>
      <c r="G1348" s="222"/>
      <c r="H1348" s="221" t="s">
        <v>3925</v>
      </c>
      <c r="I1348" s="465" t="s">
        <v>3926</v>
      </c>
      <c r="J1348" s="466">
        <v>41659</v>
      </c>
      <c r="K1348" s="462">
        <v>6000000</v>
      </c>
      <c r="L1348" s="212" t="s">
        <v>1605</v>
      </c>
      <c r="M1348" s="464" t="s">
        <v>3747</v>
      </c>
      <c r="N1348" s="464" t="s">
        <v>1314</v>
      </c>
      <c r="O1348" s="464" t="s">
        <v>23</v>
      </c>
      <c r="P1348" s="464" t="s">
        <v>3748</v>
      </c>
      <c r="Q1348" s="464"/>
      <c r="R1348" s="307">
        <v>77</v>
      </c>
    </row>
    <row r="1349" spans="1:18" ht="78.75" x14ac:dyDescent="0.2">
      <c r="A1349" s="109">
        <v>1348</v>
      </c>
      <c r="B1349" s="457" t="s">
        <v>3732</v>
      </c>
      <c r="C1349" s="457">
        <v>891180084</v>
      </c>
      <c r="D1349" s="457">
        <v>2</v>
      </c>
      <c r="E1349" s="222" t="s">
        <v>3927</v>
      </c>
      <c r="F1349" s="459">
        <v>12201284</v>
      </c>
      <c r="G1349" s="222">
        <v>1</v>
      </c>
      <c r="H1349" s="221" t="s">
        <v>3928</v>
      </c>
      <c r="I1349" s="220" t="s">
        <v>3929</v>
      </c>
      <c r="J1349" s="466">
        <v>41659</v>
      </c>
      <c r="K1349" s="462">
        <v>7500000</v>
      </c>
      <c r="L1349" s="212" t="s">
        <v>325</v>
      </c>
      <c r="M1349" s="464" t="s">
        <v>3747</v>
      </c>
      <c r="N1349" s="464" t="s">
        <v>1314</v>
      </c>
      <c r="O1349" s="464" t="s">
        <v>23</v>
      </c>
      <c r="P1349" s="464" t="s">
        <v>3748</v>
      </c>
      <c r="Q1349" s="464"/>
      <c r="R1349" s="307">
        <v>78</v>
      </c>
    </row>
    <row r="1350" spans="1:18" ht="135" x14ac:dyDescent="0.2">
      <c r="A1350" s="109">
        <v>1349</v>
      </c>
      <c r="B1350" s="457" t="s">
        <v>3732</v>
      </c>
      <c r="C1350" s="457">
        <v>891180084</v>
      </c>
      <c r="D1350" s="457">
        <v>2</v>
      </c>
      <c r="E1350" s="222" t="s">
        <v>3930</v>
      </c>
      <c r="F1350" s="459">
        <v>1075216295</v>
      </c>
      <c r="G1350" s="222">
        <v>8</v>
      </c>
      <c r="H1350" s="221" t="s">
        <v>3931</v>
      </c>
      <c r="I1350" s="473" t="s">
        <v>3932</v>
      </c>
      <c r="J1350" s="466">
        <v>41659</v>
      </c>
      <c r="K1350" s="462">
        <v>3500000</v>
      </c>
      <c r="L1350" s="212" t="s">
        <v>3933</v>
      </c>
      <c r="M1350" s="464" t="s">
        <v>3775</v>
      </c>
      <c r="N1350" s="464" t="s">
        <v>1314</v>
      </c>
      <c r="O1350" s="464" t="s">
        <v>23</v>
      </c>
      <c r="P1350" s="464" t="s">
        <v>3748</v>
      </c>
      <c r="Q1350" s="464"/>
      <c r="R1350" s="307">
        <v>79</v>
      </c>
    </row>
    <row r="1351" spans="1:18" ht="101.25" x14ac:dyDescent="0.2">
      <c r="A1351" s="109">
        <v>1350</v>
      </c>
      <c r="B1351" s="457" t="s">
        <v>3732</v>
      </c>
      <c r="C1351" s="457">
        <v>891180084</v>
      </c>
      <c r="D1351" s="457">
        <v>2</v>
      </c>
      <c r="E1351" s="222" t="s">
        <v>3934</v>
      </c>
      <c r="F1351" s="459">
        <v>900501029</v>
      </c>
      <c r="G1351" s="222">
        <v>8</v>
      </c>
      <c r="H1351" s="221" t="s">
        <v>3935</v>
      </c>
      <c r="I1351" s="220" t="s">
        <v>3936</v>
      </c>
      <c r="J1351" s="466">
        <v>41659</v>
      </c>
      <c r="K1351" s="462">
        <v>5136918</v>
      </c>
      <c r="L1351" s="212" t="s">
        <v>3937</v>
      </c>
      <c r="M1351" s="464" t="s">
        <v>3747</v>
      </c>
      <c r="N1351" s="464" t="s">
        <v>1314</v>
      </c>
      <c r="O1351" s="464" t="s">
        <v>23</v>
      </c>
      <c r="P1351" s="464" t="s">
        <v>3748</v>
      </c>
      <c r="Q1351" s="464"/>
      <c r="R1351" s="307">
        <v>80</v>
      </c>
    </row>
    <row r="1352" spans="1:18" ht="123.75" x14ac:dyDescent="0.2">
      <c r="A1352" s="109">
        <v>1351</v>
      </c>
      <c r="B1352" s="457" t="s">
        <v>3732</v>
      </c>
      <c r="C1352" s="457">
        <v>891180084</v>
      </c>
      <c r="D1352" s="457">
        <v>2</v>
      </c>
      <c r="E1352" s="222" t="s">
        <v>3938</v>
      </c>
      <c r="F1352" s="459">
        <v>19290014</v>
      </c>
      <c r="G1352" s="222">
        <v>5</v>
      </c>
      <c r="H1352" s="221" t="s">
        <v>3939</v>
      </c>
      <c r="I1352" s="465" t="s">
        <v>3940</v>
      </c>
      <c r="J1352" s="466">
        <v>41659</v>
      </c>
      <c r="K1352" s="462">
        <v>3545600</v>
      </c>
      <c r="L1352" s="212" t="s">
        <v>234</v>
      </c>
      <c r="M1352" s="464" t="s">
        <v>3941</v>
      </c>
      <c r="N1352" s="464" t="s">
        <v>1314</v>
      </c>
      <c r="O1352" s="464" t="s">
        <v>23</v>
      </c>
      <c r="P1352" s="464" t="s">
        <v>3748</v>
      </c>
      <c r="Q1352" s="464"/>
      <c r="R1352" s="307">
        <v>81</v>
      </c>
    </row>
    <row r="1353" spans="1:18" ht="33.75" x14ac:dyDescent="0.2">
      <c r="A1353" s="109">
        <v>1352</v>
      </c>
      <c r="B1353" s="457" t="s">
        <v>3732</v>
      </c>
      <c r="C1353" s="457">
        <v>891180084</v>
      </c>
      <c r="D1353" s="457">
        <v>2</v>
      </c>
      <c r="E1353" s="222" t="s">
        <v>3942</v>
      </c>
      <c r="F1353" s="459">
        <v>7724116</v>
      </c>
      <c r="G1353" s="222"/>
      <c r="H1353" s="221" t="s">
        <v>3943</v>
      </c>
      <c r="I1353" s="465" t="s">
        <v>3944</v>
      </c>
      <c r="J1353" s="466">
        <v>41659</v>
      </c>
      <c r="K1353" s="462">
        <v>2250000</v>
      </c>
      <c r="L1353" s="212" t="s">
        <v>234</v>
      </c>
      <c r="M1353" s="464" t="s">
        <v>3747</v>
      </c>
      <c r="N1353" s="464" t="s">
        <v>1314</v>
      </c>
      <c r="O1353" s="464" t="s">
        <v>23</v>
      </c>
      <c r="P1353" s="464" t="s">
        <v>3748</v>
      </c>
      <c r="Q1353" s="464"/>
      <c r="R1353" s="307">
        <v>82</v>
      </c>
    </row>
    <row r="1354" spans="1:18" ht="123.75" x14ac:dyDescent="0.2">
      <c r="A1354" s="109">
        <v>1353</v>
      </c>
      <c r="B1354" s="457" t="s">
        <v>3732</v>
      </c>
      <c r="C1354" s="457">
        <v>891180084</v>
      </c>
      <c r="D1354" s="457">
        <v>2</v>
      </c>
      <c r="E1354" s="222" t="s">
        <v>3945</v>
      </c>
      <c r="F1354" s="459">
        <v>80363462</v>
      </c>
      <c r="G1354" s="222">
        <v>8</v>
      </c>
      <c r="H1354" s="221" t="s">
        <v>3946</v>
      </c>
      <c r="I1354" s="465" t="s">
        <v>3947</v>
      </c>
      <c r="J1354" s="466">
        <v>41659</v>
      </c>
      <c r="K1354" s="462">
        <v>2802120</v>
      </c>
      <c r="L1354" s="212" t="s">
        <v>234</v>
      </c>
      <c r="M1354" s="464" t="s">
        <v>3747</v>
      </c>
      <c r="N1354" s="464" t="s">
        <v>1314</v>
      </c>
      <c r="O1354" s="464" t="s">
        <v>23</v>
      </c>
      <c r="P1354" s="464" t="s">
        <v>3748</v>
      </c>
      <c r="Q1354" s="464"/>
      <c r="R1354" s="307">
        <v>83</v>
      </c>
    </row>
    <row r="1355" spans="1:18" ht="123.75" x14ac:dyDescent="0.2">
      <c r="A1355" s="109">
        <v>1354</v>
      </c>
      <c r="B1355" s="457" t="s">
        <v>3732</v>
      </c>
      <c r="C1355" s="457">
        <v>891180084</v>
      </c>
      <c r="D1355" s="457">
        <v>2</v>
      </c>
      <c r="E1355" s="222" t="s">
        <v>3948</v>
      </c>
      <c r="F1355" s="459">
        <v>41599186</v>
      </c>
      <c r="G1355" s="222">
        <v>1</v>
      </c>
      <c r="H1355" s="221" t="s">
        <v>3949</v>
      </c>
      <c r="I1355" s="220" t="s">
        <v>3950</v>
      </c>
      <c r="J1355" s="466">
        <v>41659</v>
      </c>
      <c r="K1355" s="462">
        <v>2802120</v>
      </c>
      <c r="L1355" s="212" t="s">
        <v>234</v>
      </c>
      <c r="M1355" s="464" t="s">
        <v>3747</v>
      </c>
      <c r="N1355" s="464" t="s">
        <v>1314</v>
      </c>
      <c r="O1355" s="464" t="s">
        <v>23</v>
      </c>
      <c r="P1355" s="464" t="s">
        <v>3748</v>
      </c>
      <c r="Q1355" s="464"/>
      <c r="R1355" s="307">
        <v>84</v>
      </c>
    </row>
    <row r="1356" spans="1:18" ht="112.5" x14ac:dyDescent="0.2">
      <c r="A1356" s="109">
        <v>1355</v>
      </c>
      <c r="B1356" s="457" t="s">
        <v>3732</v>
      </c>
      <c r="C1356" s="457">
        <v>891180084</v>
      </c>
      <c r="D1356" s="457">
        <v>2</v>
      </c>
      <c r="E1356" s="222" t="s">
        <v>3951</v>
      </c>
      <c r="F1356" s="459">
        <v>79655066</v>
      </c>
      <c r="G1356" s="222">
        <v>4</v>
      </c>
      <c r="H1356" s="221" t="s">
        <v>3952</v>
      </c>
      <c r="I1356" s="220" t="s">
        <v>3953</v>
      </c>
      <c r="J1356" s="466">
        <v>41659</v>
      </c>
      <c r="K1356" s="462">
        <v>4203180</v>
      </c>
      <c r="L1356" s="212" t="s">
        <v>234</v>
      </c>
      <c r="M1356" s="464" t="s">
        <v>3747</v>
      </c>
      <c r="N1356" s="464" t="s">
        <v>1314</v>
      </c>
      <c r="O1356" s="464" t="s">
        <v>23</v>
      </c>
      <c r="P1356" s="464" t="s">
        <v>3748</v>
      </c>
      <c r="Q1356" s="464"/>
      <c r="R1356" s="307">
        <v>85</v>
      </c>
    </row>
    <row r="1357" spans="1:18" ht="101.25" x14ac:dyDescent="0.2">
      <c r="A1357" s="109">
        <v>1356</v>
      </c>
      <c r="B1357" s="457" t="s">
        <v>3732</v>
      </c>
      <c r="C1357" s="457">
        <v>891180084</v>
      </c>
      <c r="D1357" s="457">
        <v>2</v>
      </c>
      <c r="E1357" s="222" t="s">
        <v>3954</v>
      </c>
      <c r="F1357" s="459">
        <v>12258496</v>
      </c>
      <c r="G1357" s="222">
        <v>1</v>
      </c>
      <c r="H1357" s="221" t="s">
        <v>3955</v>
      </c>
      <c r="I1357" s="465" t="s">
        <v>3956</v>
      </c>
      <c r="J1357" s="466">
        <v>41659</v>
      </c>
      <c r="K1357" s="462">
        <v>1200000</v>
      </c>
      <c r="L1357" s="212" t="s">
        <v>234</v>
      </c>
      <c r="M1357" s="464" t="s">
        <v>3941</v>
      </c>
      <c r="N1357" s="464" t="s">
        <v>1314</v>
      </c>
      <c r="O1357" s="464" t="s">
        <v>23</v>
      </c>
      <c r="P1357" s="464" t="s">
        <v>3748</v>
      </c>
      <c r="Q1357" s="464"/>
      <c r="R1357" s="307">
        <v>86</v>
      </c>
    </row>
    <row r="1358" spans="1:18" ht="135" x14ac:dyDescent="0.2">
      <c r="A1358" s="109">
        <v>1357</v>
      </c>
      <c r="B1358" s="457" t="s">
        <v>3732</v>
      </c>
      <c r="C1358" s="457">
        <v>891180084</v>
      </c>
      <c r="D1358" s="457">
        <v>2</v>
      </c>
      <c r="E1358" s="222" t="s">
        <v>3957</v>
      </c>
      <c r="F1358" s="459">
        <v>36314509</v>
      </c>
      <c r="G1358" s="222">
        <v>6</v>
      </c>
      <c r="H1358" s="221" t="s">
        <v>3958</v>
      </c>
      <c r="I1358" s="465" t="s">
        <v>3959</v>
      </c>
      <c r="J1358" s="466">
        <v>41661</v>
      </c>
      <c r="K1358" s="462">
        <v>1233320</v>
      </c>
      <c r="L1358" s="212" t="s">
        <v>20</v>
      </c>
      <c r="M1358" s="464" t="s">
        <v>3747</v>
      </c>
      <c r="N1358" s="464" t="s">
        <v>1314</v>
      </c>
      <c r="O1358" s="464" t="s">
        <v>23</v>
      </c>
      <c r="P1358" s="464" t="s">
        <v>3748</v>
      </c>
      <c r="Q1358" s="464" t="s">
        <v>3772</v>
      </c>
      <c r="R1358" s="307">
        <v>87</v>
      </c>
    </row>
    <row r="1359" spans="1:18" ht="135" x14ac:dyDescent="0.2">
      <c r="A1359" s="109">
        <v>1358</v>
      </c>
      <c r="B1359" s="457" t="s">
        <v>3732</v>
      </c>
      <c r="C1359" s="457">
        <v>891180084</v>
      </c>
      <c r="D1359" s="457">
        <v>2</v>
      </c>
      <c r="E1359" s="222" t="s">
        <v>3960</v>
      </c>
      <c r="F1359" s="459">
        <v>36158427</v>
      </c>
      <c r="G1359" s="222">
        <v>1</v>
      </c>
      <c r="H1359" s="221" t="s">
        <v>3961</v>
      </c>
      <c r="I1359" s="465" t="s">
        <v>3962</v>
      </c>
      <c r="J1359" s="466">
        <v>41661</v>
      </c>
      <c r="K1359" s="462">
        <v>2197954</v>
      </c>
      <c r="L1359" s="212" t="s">
        <v>20</v>
      </c>
      <c r="M1359" s="464" t="s">
        <v>3747</v>
      </c>
      <c r="N1359" s="464" t="s">
        <v>1314</v>
      </c>
      <c r="O1359" s="464" t="s">
        <v>23</v>
      </c>
      <c r="P1359" s="464" t="s">
        <v>3748</v>
      </c>
      <c r="Q1359" s="464"/>
      <c r="R1359" s="307">
        <v>88</v>
      </c>
    </row>
    <row r="1360" spans="1:18" ht="101.25" x14ac:dyDescent="0.2">
      <c r="A1360" s="109">
        <v>1359</v>
      </c>
      <c r="B1360" s="457" t="s">
        <v>3732</v>
      </c>
      <c r="C1360" s="457">
        <v>891180084</v>
      </c>
      <c r="D1360" s="457">
        <v>2</v>
      </c>
      <c r="E1360" s="222" t="s">
        <v>3963</v>
      </c>
      <c r="F1360" s="459">
        <v>1075224095</v>
      </c>
      <c r="G1360" s="222">
        <v>5</v>
      </c>
      <c r="H1360" s="221" t="s">
        <v>3964</v>
      </c>
      <c r="I1360" s="218" t="s">
        <v>3821</v>
      </c>
      <c r="J1360" s="466">
        <v>41661</v>
      </c>
      <c r="K1360" s="462">
        <v>3080000</v>
      </c>
      <c r="L1360" s="212" t="s">
        <v>325</v>
      </c>
      <c r="M1360" s="464" t="s">
        <v>3747</v>
      </c>
      <c r="N1360" s="464" t="s">
        <v>1314</v>
      </c>
      <c r="O1360" s="464" t="s">
        <v>23</v>
      </c>
      <c r="P1360" s="464" t="s">
        <v>3748</v>
      </c>
      <c r="Q1360" s="464" t="s">
        <v>3749</v>
      </c>
      <c r="R1360" s="307">
        <v>89</v>
      </c>
    </row>
    <row r="1361" spans="1:18" ht="101.25" x14ac:dyDescent="0.2">
      <c r="A1361" s="109">
        <v>1360</v>
      </c>
      <c r="B1361" s="457" t="s">
        <v>3732</v>
      </c>
      <c r="C1361" s="457">
        <v>891180084</v>
      </c>
      <c r="D1361" s="457">
        <v>2</v>
      </c>
      <c r="E1361" s="222" t="s">
        <v>3965</v>
      </c>
      <c r="F1361" s="459">
        <v>7732054</v>
      </c>
      <c r="G1361" s="222">
        <v>4</v>
      </c>
      <c r="H1361" s="221" t="s">
        <v>3966</v>
      </c>
      <c r="I1361" s="218" t="s">
        <v>3831</v>
      </c>
      <c r="J1361" s="466">
        <v>41661</v>
      </c>
      <c r="K1361" s="462">
        <v>1540000</v>
      </c>
      <c r="L1361" s="212" t="s">
        <v>325</v>
      </c>
      <c r="M1361" s="464" t="s">
        <v>3747</v>
      </c>
      <c r="N1361" s="464" t="s">
        <v>1314</v>
      </c>
      <c r="O1361" s="464" t="s">
        <v>23</v>
      </c>
      <c r="P1361" s="464" t="s">
        <v>3748</v>
      </c>
      <c r="Q1361" s="464" t="s">
        <v>3749</v>
      </c>
      <c r="R1361" s="307">
        <v>90</v>
      </c>
    </row>
    <row r="1362" spans="1:18" ht="101.25" x14ac:dyDescent="0.2">
      <c r="A1362" s="109">
        <v>1361</v>
      </c>
      <c r="B1362" s="457" t="s">
        <v>3732</v>
      </c>
      <c r="C1362" s="457">
        <v>891180084</v>
      </c>
      <c r="D1362" s="457">
        <v>2</v>
      </c>
      <c r="E1362" s="222" t="s">
        <v>3967</v>
      </c>
      <c r="F1362" s="459">
        <v>7732630</v>
      </c>
      <c r="G1362" s="222">
        <v>7</v>
      </c>
      <c r="H1362" s="221" t="s">
        <v>3968</v>
      </c>
      <c r="I1362" s="218" t="s">
        <v>3831</v>
      </c>
      <c r="J1362" s="466">
        <v>41661</v>
      </c>
      <c r="K1362" s="462">
        <v>1540000</v>
      </c>
      <c r="L1362" s="212" t="s">
        <v>325</v>
      </c>
      <c r="M1362" s="464" t="s">
        <v>3747</v>
      </c>
      <c r="N1362" s="464" t="s">
        <v>1314</v>
      </c>
      <c r="O1362" s="464" t="s">
        <v>23</v>
      </c>
      <c r="P1362" s="464" t="s">
        <v>3748</v>
      </c>
      <c r="Q1362" s="464" t="s">
        <v>3749</v>
      </c>
      <c r="R1362" s="307">
        <v>91</v>
      </c>
    </row>
    <row r="1363" spans="1:18" ht="101.25" x14ac:dyDescent="0.2">
      <c r="A1363" s="109">
        <v>1362</v>
      </c>
      <c r="B1363" s="457" t="s">
        <v>3732</v>
      </c>
      <c r="C1363" s="457">
        <v>891180084</v>
      </c>
      <c r="D1363" s="457">
        <v>2</v>
      </c>
      <c r="E1363" s="222" t="s">
        <v>3917</v>
      </c>
      <c r="F1363" s="459">
        <v>1083873534</v>
      </c>
      <c r="G1363" s="222">
        <v>1</v>
      </c>
      <c r="H1363" s="221" t="s">
        <v>3969</v>
      </c>
      <c r="I1363" s="218" t="s">
        <v>3821</v>
      </c>
      <c r="J1363" s="466">
        <v>41661</v>
      </c>
      <c r="K1363" s="462">
        <v>3080000</v>
      </c>
      <c r="L1363" s="212" t="s">
        <v>325</v>
      </c>
      <c r="M1363" s="464" t="s">
        <v>3747</v>
      </c>
      <c r="N1363" s="464" t="s">
        <v>1314</v>
      </c>
      <c r="O1363" s="464" t="s">
        <v>23</v>
      </c>
      <c r="P1363" s="464" t="s">
        <v>3748</v>
      </c>
      <c r="Q1363" s="464" t="s">
        <v>3749</v>
      </c>
      <c r="R1363" s="307">
        <v>92</v>
      </c>
    </row>
    <row r="1364" spans="1:18" ht="101.25" x14ac:dyDescent="0.2">
      <c r="A1364" s="109">
        <v>1363</v>
      </c>
      <c r="B1364" s="457" t="s">
        <v>3732</v>
      </c>
      <c r="C1364" s="457">
        <v>891180084</v>
      </c>
      <c r="D1364" s="457">
        <v>2</v>
      </c>
      <c r="E1364" s="222" t="s">
        <v>3849</v>
      </c>
      <c r="F1364" s="459">
        <v>1075232956</v>
      </c>
      <c r="G1364" s="222">
        <v>5</v>
      </c>
      <c r="H1364" s="221" t="s">
        <v>3970</v>
      </c>
      <c r="I1364" s="218" t="s">
        <v>3890</v>
      </c>
      <c r="J1364" s="466">
        <v>41661</v>
      </c>
      <c r="K1364" s="462">
        <v>1540000</v>
      </c>
      <c r="L1364" s="212" t="s">
        <v>325</v>
      </c>
      <c r="M1364" s="464" t="s">
        <v>3747</v>
      </c>
      <c r="N1364" s="464" t="s">
        <v>1314</v>
      </c>
      <c r="O1364" s="464" t="s">
        <v>23</v>
      </c>
      <c r="P1364" s="464" t="s">
        <v>3748</v>
      </c>
      <c r="Q1364" s="464" t="s">
        <v>3772</v>
      </c>
      <c r="R1364" s="307">
        <v>93</v>
      </c>
    </row>
    <row r="1365" spans="1:18" ht="180" x14ac:dyDescent="0.2">
      <c r="A1365" s="109">
        <v>1364</v>
      </c>
      <c r="B1365" s="457" t="s">
        <v>3732</v>
      </c>
      <c r="C1365" s="457">
        <v>891180084</v>
      </c>
      <c r="D1365" s="457">
        <v>2</v>
      </c>
      <c r="E1365" s="222" t="s">
        <v>3971</v>
      </c>
      <c r="F1365" s="459">
        <v>7713989</v>
      </c>
      <c r="G1365" s="222">
        <v>4</v>
      </c>
      <c r="H1365" s="221" t="s">
        <v>3972</v>
      </c>
      <c r="I1365" s="465" t="s">
        <v>3973</v>
      </c>
      <c r="J1365" s="466">
        <v>41661</v>
      </c>
      <c r="K1365" s="462">
        <v>999070</v>
      </c>
      <c r="L1365" s="212" t="s">
        <v>20</v>
      </c>
      <c r="M1365" s="464" t="s">
        <v>3747</v>
      </c>
      <c r="N1365" s="464" t="s">
        <v>1314</v>
      </c>
      <c r="O1365" s="464" t="s">
        <v>23</v>
      </c>
      <c r="P1365" s="464" t="s">
        <v>3748</v>
      </c>
      <c r="Q1365" s="464" t="s">
        <v>3763</v>
      </c>
      <c r="R1365" s="307">
        <v>94</v>
      </c>
    </row>
    <row r="1366" spans="1:18" ht="135" x14ac:dyDescent="0.2">
      <c r="A1366" s="109">
        <v>1365</v>
      </c>
      <c r="B1366" s="457" t="s">
        <v>3732</v>
      </c>
      <c r="C1366" s="457">
        <v>891180084</v>
      </c>
      <c r="D1366" s="457">
        <v>2</v>
      </c>
      <c r="E1366" s="222" t="s">
        <v>3974</v>
      </c>
      <c r="F1366" s="459">
        <v>12114696</v>
      </c>
      <c r="G1366" s="222">
        <v>1</v>
      </c>
      <c r="H1366" s="221" t="s">
        <v>3975</v>
      </c>
      <c r="I1366" s="465" t="s">
        <v>3976</v>
      </c>
      <c r="J1366" s="466">
        <v>41661</v>
      </c>
      <c r="K1366" s="462">
        <v>1130166</v>
      </c>
      <c r="L1366" s="212" t="s">
        <v>20</v>
      </c>
      <c r="M1366" s="464" t="s">
        <v>3747</v>
      </c>
      <c r="N1366" s="464" t="s">
        <v>1314</v>
      </c>
      <c r="O1366" s="464" t="s">
        <v>23</v>
      </c>
      <c r="P1366" s="464" t="s">
        <v>3748</v>
      </c>
      <c r="Q1366" s="464" t="s">
        <v>3772</v>
      </c>
      <c r="R1366" s="307">
        <v>95</v>
      </c>
    </row>
    <row r="1367" spans="1:18" ht="135" x14ac:dyDescent="0.2">
      <c r="A1367" s="109">
        <v>1366</v>
      </c>
      <c r="B1367" s="457" t="s">
        <v>3732</v>
      </c>
      <c r="C1367" s="457">
        <v>891180084</v>
      </c>
      <c r="D1367" s="457">
        <v>2</v>
      </c>
      <c r="E1367" s="222" t="s">
        <v>2757</v>
      </c>
      <c r="F1367" s="459">
        <v>36178454</v>
      </c>
      <c r="G1367" s="222">
        <v>6</v>
      </c>
      <c r="H1367" s="221" t="s">
        <v>3977</v>
      </c>
      <c r="I1367" s="465" t="s">
        <v>3978</v>
      </c>
      <c r="J1367" s="466">
        <v>41661</v>
      </c>
      <c r="K1367" s="462">
        <v>2197954</v>
      </c>
      <c r="L1367" s="212" t="s">
        <v>20</v>
      </c>
      <c r="M1367" s="464" t="s">
        <v>3747</v>
      </c>
      <c r="N1367" s="464" t="s">
        <v>1314</v>
      </c>
      <c r="O1367" s="464" t="s">
        <v>23</v>
      </c>
      <c r="P1367" s="464" t="s">
        <v>3748</v>
      </c>
      <c r="Q1367" s="464" t="s">
        <v>3772</v>
      </c>
      <c r="R1367" s="307">
        <v>96</v>
      </c>
    </row>
    <row r="1368" spans="1:18" ht="146.25" x14ac:dyDescent="0.2">
      <c r="A1368" s="109">
        <v>1367</v>
      </c>
      <c r="B1368" s="457" t="s">
        <v>3732</v>
      </c>
      <c r="C1368" s="457">
        <v>891180084</v>
      </c>
      <c r="D1368" s="457">
        <v>2</v>
      </c>
      <c r="E1368" s="222" t="s">
        <v>3979</v>
      </c>
      <c r="F1368" s="459">
        <v>12126928</v>
      </c>
      <c r="G1368" s="222">
        <v>5</v>
      </c>
      <c r="H1368" s="221" t="s">
        <v>3980</v>
      </c>
      <c r="I1368" s="465" t="s">
        <v>3981</v>
      </c>
      <c r="J1368" s="466">
        <v>41661</v>
      </c>
      <c r="K1368" s="462">
        <v>1798326</v>
      </c>
      <c r="L1368" s="212" t="s">
        <v>20</v>
      </c>
      <c r="M1368" s="464" t="s">
        <v>3747</v>
      </c>
      <c r="N1368" s="464" t="s">
        <v>1314</v>
      </c>
      <c r="O1368" s="464" t="s">
        <v>23</v>
      </c>
      <c r="P1368" s="464" t="s">
        <v>3748</v>
      </c>
      <c r="Q1368" s="464" t="s">
        <v>3772</v>
      </c>
      <c r="R1368" s="307">
        <v>97</v>
      </c>
    </row>
    <row r="1369" spans="1:18" ht="101.25" x14ac:dyDescent="0.2">
      <c r="A1369" s="109">
        <v>1368</v>
      </c>
      <c r="B1369" s="457" t="s">
        <v>3732</v>
      </c>
      <c r="C1369" s="457">
        <v>891180084</v>
      </c>
      <c r="D1369" s="457">
        <v>2</v>
      </c>
      <c r="E1369" s="222" t="s">
        <v>3982</v>
      </c>
      <c r="F1369" s="459">
        <v>55176689</v>
      </c>
      <c r="G1369" s="222">
        <v>1</v>
      </c>
      <c r="H1369" s="221" t="s">
        <v>3983</v>
      </c>
      <c r="I1369" s="218" t="s">
        <v>3831</v>
      </c>
      <c r="J1369" s="466">
        <v>41661</v>
      </c>
      <c r="K1369" s="462">
        <v>1540000</v>
      </c>
      <c r="L1369" s="212" t="s">
        <v>325</v>
      </c>
      <c r="M1369" s="464" t="s">
        <v>3747</v>
      </c>
      <c r="N1369" s="464" t="s">
        <v>1314</v>
      </c>
      <c r="O1369" s="464" t="s">
        <v>23</v>
      </c>
      <c r="P1369" s="464" t="s">
        <v>3748</v>
      </c>
      <c r="Q1369" s="464" t="s">
        <v>3749</v>
      </c>
      <c r="R1369" s="307">
        <v>98</v>
      </c>
    </row>
    <row r="1370" spans="1:18" ht="33.75" x14ac:dyDescent="0.2">
      <c r="A1370" s="109">
        <v>1369</v>
      </c>
      <c r="B1370" s="219" t="s">
        <v>3732</v>
      </c>
      <c r="C1370" s="219">
        <v>891180084</v>
      </c>
      <c r="D1370" s="219">
        <v>2</v>
      </c>
      <c r="E1370" s="213" t="s">
        <v>3984</v>
      </c>
      <c r="F1370" s="459">
        <v>83226708</v>
      </c>
      <c r="G1370" s="222">
        <v>9</v>
      </c>
      <c r="H1370" s="214" t="s">
        <v>3985</v>
      </c>
      <c r="I1370" s="216" t="s">
        <v>3986</v>
      </c>
      <c r="J1370" s="466">
        <v>41661</v>
      </c>
      <c r="K1370" s="462">
        <v>6500000</v>
      </c>
      <c r="L1370" s="212" t="s">
        <v>3987</v>
      </c>
      <c r="M1370" s="464" t="s">
        <v>3747</v>
      </c>
      <c r="N1370" s="464" t="s">
        <v>1314</v>
      </c>
      <c r="O1370" s="463" t="s">
        <v>23</v>
      </c>
      <c r="P1370" s="463" t="s">
        <v>24</v>
      </c>
      <c r="Q1370" s="463"/>
      <c r="R1370" s="307">
        <v>99</v>
      </c>
    </row>
    <row r="1371" spans="1:18" ht="135" x14ac:dyDescent="0.2">
      <c r="A1371" s="109">
        <v>1370</v>
      </c>
      <c r="B1371" s="219" t="s">
        <v>3732</v>
      </c>
      <c r="C1371" s="219">
        <v>891180084</v>
      </c>
      <c r="D1371" s="219">
        <v>2</v>
      </c>
      <c r="E1371" s="213" t="s">
        <v>3974</v>
      </c>
      <c r="F1371" s="459">
        <v>12114696</v>
      </c>
      <c r="G1371" s="222">
        <v>1</v>
      </c>
      <c r="H1371" s="214" t="s">
        <v>3988</v>
      </c>
      <c r="I1371" s="465" t="s">
        <v>3989</v>
      </c>
      <c r="J1371" s="215">
        <v>41662</v>
      </c>
      <c r="K1371" s="462">
        <v>1130166</v>
      </c>
      <c r="L1371" s="212" t="s">
        <v>3990</v>
      </c>
      <c r="M1371" s="464" t="s">
        <v>3747</v>
      </c>
      <c r="N1371" s="464" t="s">
        <v>1314</v>
      </c>
      <c r="O1371" s="463" t="s">
        <v>23</v>
      </c>
      <c r="P1371" s="463" t="s">
        <v>24</v>
      </c>
      <c r="Q1371" s="463" t="s">
        <v>3772</v>
      </c>
      <c r="R1371" s="307">
        <v>100</v>
      </c>
    </row>
    <row r="1372" spans="1:18" ht="146.25" x14ac:dyDescent="0.2">
      <c r="A1372" s="109">
        <v>1371</v>
      </c>
      <c r="B1372" s="457" t="s">
        <v>3732</v>
      </c>
      <c r="C1372" s="457">
        <v>891180084</v>
      </c>
      <c r="D1372" s="457">
        <v>2</v>
      </c>
      <c r="E1372" s="222" t="s">
        <v>3960</v>
      </c>
      <c r="F1372" s="459">
        <v>36158427</v>
      </c>
      <c r="G1372" s="222">
        <v>1</v>
      </c>
      <c r="H1372" s="221" t="s">
        <v>3991</v>
      </c>
      <c r="I1372" s="465" t="s">
        <v>3992</v>
      </c>
      <c r="J1372" s="466">
        <v>41662</v>
      </c>
      <c r="K1372" s="462">
        <v>1198884</v>
      </c>
      <c r="L1372" s="212" t="s">
        <v>3993</v>
      </c>
      <c r="M1372" s="464" t="s">
        <v>3747</v>
      </c>
      <c r="N1372" s="464" t="s">
        <v>1314</v>
      </c>
      <c r="O1372" s="464" t="s">
        <v>23</v>
      </c>
      <c r="P1372" s="464" t="s">
        <v>3748</v>
      </c>
      <c r="Q1372" s="464" t="s">
        <v>3772</v>
      </c>
      <c r="R1372" s="307">
        <v>101</v>
      </c>
    </row>
    <row r="1373" spans="1:18" ht="123.75" x14ac:dyDescent="0.2">
      <c r="A1373" s="109">
        <v>1372</v>
      </c>
      <c r="B1373" s="219" t="s">
        <v>3732</v>
      </c>
      <c r="C1373" s="219">
        <v>891180084</v>
      </c>
      <c r="D1373" s="219">
        <v>2</v>
      </c>
      <c r="E1373" s="222" t="s">
        <v>3994</v>
      </c>
      <c r="F1373" s="459">
        <v>12225412</v>
      </c>
      <c r="G1373" s="222">
        <v>1</v>
      </c>
      <c r="H1373" s="221" t="s">
        <v>3995</v>
      </c>
      <c r="I1373" s="465" t="s">
        <v>3996</v>
      </c>
      <c r="J1373" s="215">
        <v>41662</v>
      </c>
      <c r="K1373" s="462">
        <v>2318954</v>
      </c>
      <c r="L1373" s="212" t="s">
        <v>20</v>
      </c>
      <c r="M1373" s="464" t="s">
        <v>3747</v>
      </c>
      <c r="N1373" s="464" t="s">
        <v>1314</v>
      </c>
      <c r="O1373" s="464" t="s">
        <v>23</v>
      </c>
      <c r="P1373" s="464" t="s">
        <v>24</v>
      </c>
      <c r="Q1373" s="464" t="s">
        <v>3772</v>
      </c>
      <c r="R1373" s="307">
        <v>102</v>
      </c>
    </row>
    <row r="1374" spans="1:18" ht="236.25" x14ac:dyDescent="0.2">
      <c r="A1374" s="109">
        <v>1373</v>
      </c>
      <c r="B1374" s="457" t="s">
        <v>3732</v>
      </c>
      <c r="C1374" s="457">
        <v>891180084</v>
      </c>
      <c r="D1374" s="457">
        <v>2</v>
      </c>
      <c r="E1374" s="222" t="s">
        <v>3997</v>
      </c>
      <c r="F1374" s="459">
        <v>40018522</v>
      </c>
      <c r="G1374" s="222">
        <v>8</v>
      </c>
      <c r="H1374" s="221" t="s">
        <v>3998</v>
      </c>
      <c r="I1374" s="465" t="s">
        <v>3999</v>
      </c>
      <c r="J1374" s="466">
        <v>41662</v>
      </c>
      <c r="K1374" s="462">
        <v>4196094</v>
      </c>
      <c r="L1374" s="212" t="s">
        <v>20</v>
      </c>
      <c r="M1374" s="464" t="s">
        <v>3747</v>
      </c>
      <c r="N1374" s="464" t="s">
        <v>1314</v>
      </c>
      <c r="O1374" s="464" t="s">
        <v>23</v>
      </c>
      <c r="P1374" s="464" t="s">
        <v>24</v>
      </c>
      <c r="Q1374" s="464" t="s">
        <v>3772</v>
      </c>
      <c r="R1374" s="307">
        <v>103</v>
      </c>
    </row>
    <row r="1375" spans="1:18" ht="67.5" x14ac:dyDescent="0.2">
      <c r="A1375" s="109">
        <v>1374</v>
      </c>
      <c r="B1375" s="219" t="s">
        <v>3732</v>
      </c>
      <c r="C1375" s="219">
        <v>891180084</v>
      </c>
      <c r="D1375" s="219">
        <v>2</v>
      </c>
      <c r="E1375" s="222" t="s">
        <v>4000</v>
      </c>
      <c r="F1375" s="459">
        <v>364567474</v>
      </c>
      <c r="G1375" s="222">
        <v>5</v>
      </c>
      <c r="H1375" s="221" t="s">
        <v>4001</v>
      </c>
      <c r="I1375" s="465" t="s">
        <v>4002</v>
      </c>
      <c r="J1375" s="215">
        <v>41662</v>
      </c>
      <c r="K1375" s="462">
        <v>4950000</v>
      </c>
      <c r="L1375" s="212" t="s">
        <v>325</v>
      </c>
      <c r="M1375" s="464" t="s">
        <v>3747</v>
      </c>
      <c r="N1375" s="464" t="s">
        <v>1314</v>
      </c>
      <c r="O1375" s="464"/>
      <c r="P1375" s="464"/>
      <c r="Q1375" s="464"/>
      <c r="R1375" s="307">
        <v>104</v>
      </c>
    </row>
    <row r="1376" spans="1:18" ht="67.5" x14ac:dyDescent="0.2">
      <c r="A1376" s="109">
        <v>1375</v>
      </c>
      <c r="B1376" s="457" t="s">
        <v>3732</v>
      </c>
      <c r="C1376" s="457">
        <v>891180084</v>
      </c>
      <c r="D1376" s="457">
        <v>2</v>
      </c>
      <c r="E1376" s="222" t="s">
        <v>4003</v>
      </c>
      <c r="F1376" s="459">
        <v>36311968</v>
      </c>
      <c r="G1376" s="222">
        <v>1</v>
      </c>
      <c r="H1376" s="221" t="s">
        <v>4004</v>
      </c>
      <c r="I1376" s="465" t="s">
        <v>4005</v>
      </c>
      <c r="J1376" s="466">
        <v>41662</v>
      </c>
      <c r="K1376" s="462">
        <v>4950000</v>
      </c>
      <c r="L1376" s="212" t="s">
        <v>325</v>
      </c>
      <c r="M1376" s="464" t="s">
        <v>3747</v>
      </c>
      <c r="N1376" s="464" t="s">
        <v>1314</v>
      </c>
      <c r="O1376" s="464"/>
      <c r="P1376" s="464"/>
      <c r="Q1376" s="464"/>
      <c r="R1376" s="307">
        <v>105</v>
      </c>
    </row>
    <row r="1377" spans="1:18" ht="213.75" x14ac:dyDescent="0.2">
      <c r="A1377" s="109">
        <v>1376</v>
      </c>
      <c r="B1377" s="219" t="s">
        <v>3732</v>
      </c>
      <c r="C1377" s="219">
        <v>891180084</v>
      </c>
      <c r="D1377" s="219">
        <v>2</v>
      </c>
      <c r="E1377" s="222" t="s">
        <v>4006</v>
      </c>
      <c r="F1377" s="459">
        <v>43433168</v>
      </c>
      <c r="G1377" s="222">
        <v>3</v>
      </c>
      <c r="H1377" s="221" t="s">
        <v>4007</v>
      </c>
      <c r="I1377" s="465" t="s">
        <v>6008</v>
      </c>
      <c r="J1377" s="215">
        <v>41662</v>
      </c>
      <c r="K1377" s="462">
        <v>2269670</v>
      </c>
      <c r="L1377" s="212" t="s">
        <v>4008</v>
      </c>
      <c r="M1377" s="464" t="s">
        <v>3747</v>
      </c>
      <c r="N1377" s="464" t="s">
        <v>1314</v>
      </c>
      <c r="O1377" s="464" t="s">
        <v>23</v>
      </c>
      <c r="P1377" s="464" t="s">
        <v>24</v>
      </c>
      <c r="Q1377" s="464" t="s">
        <v>3772</v>
      </c>
      <c r="R1377" s="307">
        <v>106</v>
      </c>
    </row>
    <row r="1378" spans="1:18" ht="202.5" x14ac:dyDescent="0.2">
      <c r="A1378" s="109">
        <v>1377</v>
      </c>
      <c r="B1378" s="457" t="s">
        <v>3732</v>
      </c>
      <c r="C1378" s="457">
        <v>891180084</v>
      </c>
      <c r="D1378" s="457">
        <v>2</v>
      </c>
      <c r="E1378" s="222" t="s">
        <v>4009</v>
      </c>
      <c r="F1378" s="459">
        <v>6300473</v>
      </c>
      <c r="G1378" s="222">
        <v>1</v>
      </c>
      <c r="H1378" s="221" t="s">
        <v>4010</v>
      </c>
      <c r="I1378" s="465" t="s">
        <v>6009</v>
      </c>
      <c r="J1378" s="466">
        <v>41662</v>
      </c>
      <c r="K1378" s="462">
        <v>3010280</v>
      </c>
      <c r="L1378" s="212" t="s">
        <v>4008</v>
      </c>
      <c r="M1378" s="464" t="s">
        <v>3747</v>
      </c>
      <c r="N1378" s="464" t="s">
        <v>1314</v>
      </c>
      <c r="O1378" s="464" t="s">
        <v>23</v>
      </c>
      <c r="P1378" s="464" t="s">
        <v>24</v>
      </c>
      <c r="Q1378" s="464" t="s">
        <v>3739</v>
      </c>
      <c r="R1378" s="307">
        <v>107</v>
      </c>
    </row>
    <row r="1379" spans="1:18" ht="101.25" x14ac:dyDescent="0.2">
      <c r="A1379" s="109">
        <v>1378</v>
      </c>
      <c r="B1379" s="219" t="s">
        <v>3732</v>
      </c>
      <c r="C1379" s="219">
        <v>891180084</v>
      </c>
      <c r="D1379" s="219">
        <v>2</v>
      </c>
      <c r="E1379" s="222" t="s">
        <v>4011</v>
      </c>
      <c r="F1379" s="459">
        <v>7724682</v>
      </c>
      <c r="G1379" s="222">
        <v>6</v>
      </c>
      <c r="H1379" s="221" t="s">
        <v>4012</v>
      </c>
      <c r="I1379" s="218" t="s">
        <v>3831</v>
      </c>
      <c r="J1379" s="215">
        <v>41662</v>
      </c>
      <c r="K1379" s="462">
        <v>1540000</v>
      </c>
      <c r="L1379" s="212" t="s">
        <v>325</v>
      </c>
      <c r="M1379" s="464" t="s">
        <v>3747</v>
      </c>
      <c r="N1379" s="464" t="s">
        <v>1314</v>
      </c>
      <c r="O1379" s="464" t="s">
        <v>23</v>
      </c>
      <c r="P1379" s="464" t="s">
        <v>3748</v>
      </c>
      <c r="Q1379" s="464" t="s">
        <v>3772</v>
      </c>
      <c r="R1379" s="307">
        <v>108</v>
      </c>
    </row>
    <row r="1380" spans="1:18" ht="202.5" x14ac:dyDescent="0.2">
      <c r="A1380" s="109">
        <v>1379</v>
      </c>
      <c r="B1380" s="457" t="s">
        <v>3732</v>
      </c>
      <c r="C1380" s="457">
        <v>891180084</v>
      </c>
      <c r="D1380" s="457">
        <v>2</v>
      </c>
      <c r="E1380" s="222" t="s">
        <v>4013</v>
      </c>
      <c r="F1380" s="459">
        <v>52083740</v>
      </c>
      <c r="G1380" s="222">
        <v>7</v>
      </c>
      <c r="H1380" s="221" t="s">
        <v>4014</v>
      </c>
      <c r="I1380" s="465" t="s">
        <v>6010</v>
      </c>
      <c r="J1380" s="466">
        <v>41662</v>
      </c>
      <c r="K1380" s="462">
        <v>3010280</v>
      </c>
      <c r="L1380" s="212" t="s">
        <v>4008</v>
      </c>
      <c r="M1380" s="464" t="s">
        <v>3747</v>
      </c>
      <c r="N1380" s="464" t="s">
        <v>1314</v>
      </c>
      <c r="O1380" s="464" t="s">
        <v>23</v>
      </c>
      <c r="P1380" s="464" t="s">
        <v>3748</v>
      </c>
      <c r="Q1380" s="464" t="s">
        <v>3772</v>
      </c>
      <c r="R1380" s="307">
        <v>109</v>
      </c>
    </row>
    <row r="1381" spans="1:18" ht="202.5" x14ac:dyDescent="0.2">
      <c r="A1381" s="109">
        <v>1380</v>
      </c>
      <c r="B1381" s="457" t="s">
        <v>16</v>
      </c>
      <c r="C1381" s="219">
        <v>891180084</v>
      </c>
      <c r="D1381" s="219">
        <v>2</v>
      </c>
      <c r="E1381" s="222" t="s">
        <v>4015</v>
      </c>
      <c r="F1381" s="459">
        <v>93358380</v>
      </c>
      <c r="G1381" s="222">
        <v>1</v>
      </c>
      <c r="H1381" s="221" t="s">
        <v>4016</v>
      </c>
      <c r="I1381" s="465" t="s">
        <v>6011</v>
      </c>
      <c r="J1381" s="215">
        <v>41662</v>
      </c>
      <c r="K1381" s="462">
        <v>3010280</v>
      </c>
      <c r="L1381" s="212" t="s">
        <v>4008</v>
      </c>
      <c r="M1381" s="464" t="s">
        <v>3747</v>
      </c>
      <c r="N1381" s="464" t="s">
        <v>1314</v>
      </c>
      <c r="O1381" s="464" t="s">
        <v>23</v>
      </c>
      <c r="P1381" s="464" t="s">
        <v>24</v>
      </c>
      <c r="Q1381" s="464" t="s">
        <v>3772</v>
      </c>
      <c r="R1381" s="307">
        <v>110</v>
      </c>
    </row>
    <row r="1382" spans="1:18" ht="202.5" x14ac:dyDescent="0.2">
      <c r="A1382" s="109">
        <v>1381</v>
      </c>
      <c r="B1382" s="457" t="s">
        <v>3732</v>
      </c>
      <c r="C1382" s="457">
        <v>891180084</v>
      </c>
      <c r="D1382" s="457">
        <v>2</v>
      </c>
      <c r="E1382" s="213" t="s">
        <v>4017</v>
      </c>
      <c r="F1382" s="459">
        <v>6748421</v>
      </c>
      <c r="G1382" s="222">
        <v>0</v>
      </c>
      <c r="H1382" s="217" t="s">
        <v>4018</v>
      </c>
      <c r="I1382" s="465" t="s">
        <v>6012</v>
      </c>
      <c r="J1382" s="466">
        <v>41662</v>
      </c>
      <c r="K1382" s="462">
        <v>3010280</v>
      </c>
      <c r="L1382" s="212" t="s">
        <v>4008</v>
      </c>
      <c r="M1382" s="464" t="s">
        <v>3747</v>
      </c>
      <c r="N1382" s="464" t="s">
        <v>1314</v>
      </c>
      <c r="O1382" s="464" t="s">
        <v>23</v>
      </c>
      <c r="P1382" s="464" t="s">
        <v>24</v>
      </c>
      <c r="Q1382" s="464" t="s">
        <v>3772</v>
      </c>
      <c r="R1382" s="307">
        <v>111</v>
      </c>
    </row>
    <row r="1383" spans="1:18" ht="157.5" x14ac:dyDescent="0.2">
      <c r="A1383" s="109">
        <v>1382</v>
      </c>
      <c r="B1383" s="457" t="s">
        <v>16</v>
      </c>
      <c r="C1383" s="219">
        <v>891180084</v>
      </c>
      <c r="D1383" s="219">
        <v>2</v>
      </c>
      <c r="E1383" s="213" t="s">
        <v>3424</v>
      </c>
      <c r="F1383" s="459">
        <v>1075245361</v>
      </c>
      <c r="G1383" s="222">
        <v>1</v>
      </c>
      <c r="H1383" s="217" t="s">
        <v>4019</v>
      </c>
      <c r="I1383" s="218" t="s">
        <v>4020</v>
      </c>
      <c r="J1383" s="215">
        <v>41662</v>
      </c>
      <c r="K1383" s="462">
        <v>5250000</v>
      </c>
      <c r="L1383" s="212" t="s">
        <v>20</v>
      </c>
      <c r="M1383" s="464" t="s">
        <v>3747</v>
      </c>
      <c r="N1383" s="464" t="s">
        <v>1314</v>
      </c>
      <c r="O1383" s="464" t="s">
        <v>23</v>
      </c>
      <c r="P1383" s="464" t="s">
        <v>24</v>
      </c>
      <c r="Q1383" s="464" t="s">
        <v>3772</v>
      </c>
      <c r="R1383" s="307">
        <v>112</v>
      </c>
    </row>
    <row r="1384" spans="1:18" ht="180" x14ac:dyDescent="0.2">
      <c r="A1384" s="109">
        <v>1383</v>
      </c>
      <c r="B1384" s="457" t="s">
        <v>3732</v>
      </c>
      <c r="C1384" s="457">
        <v>891180084</v>
      </c>
      <c r="D1384" s="457">
        <v>2</v>
      </c>
      <c r="E1384" s="213" t="s">
        <v>4021</v>
      </c>
      <c r="F1384" s="459">
        <v>10548811</v>
      </c>
      <c r="G1384" s="222">
        <v>6</v>
      </c>
      <c r="H1384" s="474" t="s">
        <v>4022</v>
      </c>
      <c r="I1384" s="465" t="s">
        <v>6013</v>
      </c>
      <c r="J1384" s="466">
        <v>41662</v>
      </c>
      <c r="K1384" s="462">
        <v>3010280</v>
      </c>
      <c r="L1384" s="212" t="s">
        <v>4008</v>
      </c>
      <c r="M1384" s="464" t="s">
        <v>3747</v>
      </c>
      <c r="N1384" s="464" t="s">
        <v>1314</v>
      </c>
      <c r="O1384" s="464" t="s">
        <v>23</v>
      </c>
      <c r="P1384" s="464" t="s">
        <v>24</v>
      </c>
      <c r="Q1384" s="464" t="s">
        <v>3772</v>
      </c>
      <c r="R1384" s="307">
        <v>113</v>
      </c>
    </row>
    <row r="1385" spans="1:18" ht="191.25" x14ac:dyDescent="0.2">
      <c r="A1385" s="109">
        <v>1384</v>
      </c>
      <c r="B1385" s="457" t="s">
        <v>16</v>
      </c>
      <c r="C1385" s="219">
        <v>891180084</v>
      </c>
      <c r="D1385" s="219">
        <v>2</v>
      </c>
      <c r="E1385" s="213" t="s">
        <v>4023</v>
      </c>
      <c r="F1385" s="459">
        <v>41454264</v>
      </c>
      <c r="G1385" s="222">
        <v>5</v>
      </c>
      <c r="H1385" s="217" t="s">
        <v>4024</v>
      </c>
      <c r="I1385" s="465" t="s">
        <v>6014</v>
      </c>
      <c r="J1385" s="215">
        <v>41662</v>
      </c>
      <c r="K1385" s="462">
        <v>3010280</v>
      </c>
      <c r="L1385" s="212" t="s">
        <v>4008</v>
      </c>
      <c r="M1385" s="464" t="s">
        <v>3747</v>
      </c>
      <c r="N1385" s="464" t="s">
        <v>1314</v>
      </c>
      <c r="O1385" s="464" t="s">
        <v>23</v>
      </c>
      <c r="P1385" s="464" t="s">
        <v>24</v>
      </c>
      <c r="Q1385" s="464" t="s">
        <v>3772</v>
      </c>
      <c r="R1385" s="307">
        <v>114</v>
      </c>
    </row>
    <row r="1386" spans="1:18" ht="112.5" x14ac:dyDescent="0.2">
      <c r="A1386" s="109">
        <v>1385</v>
      </c>
      <c r="B1386" s="457" t="s">
        <v>16</v>
      </c>
      <c r="C1386" s="457">
        <v>891180084</v>
      </c>
      <c r="D1386" s="457">
        <v>2</v>
      </c>
      <c r="E1386" s="222" t="s">
        <v>4025</v>
      </c>
      <c r="F1386" s="459">
        <v>12226184</v>
      </c>
      <c r="G1386" s="222">
        <v>1</v>
      </c>
      <c r="H1386" s="221" t="s">
        <v>4026</v>
      </c>
      <c r="I1386" s="220" t="s">
        <v>3953</v>
      </c>
      <c r="J1386" s="468">
        <v>41662</v>
      </c>
      <c r="K1386" s="469">
        <v>1401060</v>
      </c>
      <c r="L1386" s="464" t="s">
        <v>234</v>
      </c>
      <c r="M1386" s="464" t="s">
        <v>3775</v>
      </c>
      <c r="N1386" s="464" t="s">
        <v>1314</v>
      </c>
      <c r="O1386" s="464" t="s">
        <v>23</v>
      </c>
      <c r="P1386" s="464" t="s">
        <v>24</v>
      </c>
      <c r="Q1386" s="464"/>
      <c r="R1386" s="307">
        <v>115</v>
      </c>
    </row>
    <row r="1387" spans="1:18" ht="123.75" x14ac:dyDescent="0.2">
      <c r="A1387" s="109">
        <v>1386</v>
      </c>
      <c r="B1387" s="457" t="s">
        <v>3732</v>
      </c>
      <c r="C1387" s="457">
        <v>891180084</v>
      </c>
      <c r="D1387" s="457">
        <v>2</v>
      </c>
      <c r="E1387" s="222" t="s">
        <v>4027</v>
      </c>
      <c r="F1387" s="459">
        <v>79306530</v>
      </c>
      <c r="G1387" s="222">
        <v>8</v>
      </c>
      <c r="H1387" s="221" t="s">
        <v>4028</v>
      </c>
      <c r="I1387" s="465" t="s">
        <v>4029</v>
      </c>
      <c r="J1387" s="466">
        <v>41662</v>
      </c>
      <c r="K1387" s="462">
        <v>3736160</v>
      </c>
      <c r="L1387" s="212" t="s">
        <v>234</v>
      </c>
      <c r="M1387" s="464" t="s">
        <v>3941</v>
      </c>
      <c r="N1387" s="464" t="s">
        <v>1314</v>
      </c>
      <c r="O1387" s="464" t="s">
        <v>23</v>
      </c>
      <c r="P1387" s="464" t="s">
        <v>3748</v>
      </c>
      <c r="Q1387" s="464"/>
      <c r="R1387" s="307">
        <v>116</v>
      </c>
    </row>
    <row r="1388" spans="1:18" ht="123.75" x14ac:dyDescent="0.2">
      <c r="A1388" s="109">
        <v>1387</v>
      </c>
      <c r="B1388" s="457" t="s">
        <v>3732</v>
      </c>
      <c r="C1388" s="457">
        <v>891180084</v>
      </c>
      <c r="D1388" s="457">
        <v>2</v>
      </c>
      <c r="E1388" s="222" t="s">
        <v>4030</v>
      </c>
      <c r="F1388" s="459">
        <v>7733526</v>
      </c>
      <c r="G1388" s="222">
        <v>3</v>
      </c>
      <c r="H1388" s="221" t="s">
        <v>4031</v>
      </c>
      <c r="I1388" s="216" t="s">
        <v>4029</v>
      </c>
      <c r="J1388" s="466">
        <v>41662</v>
      </c>
      <c r="K1388" s="462">
        <v>1772800</v>
      </c>
      <c r="L1388" s="212" t="s">
        <v>234</v>
      </c>
      <c r="M1388" s="464" t="s">
        <v>3941</v>
      </c>
      <c r="N1388" s="464" t="s">
        <v>1314</v>
      </c>
      <c r="O1388" s="464" t="s">
        <v>23</v>
      </c>
      <c r="P1388" s="464" t="s">
        <v>24</v>
      </c>
      <c r="Q1388" s="464"/>
      <c r="R1388" s="307">
        <v>117</v>
      </c>
    </row>
    <row r="1389" spans="1:18" ht="90" x14ac:dyDescent="0.2">
      <c r="A1389" s="109">
        <v>1388</v>
      </c>
      <c r="B1389" s="219" t="s">
        <v>3732</v>
      </c>
      <c r="C1389" s="219">
        <v>891180084</v>
      </c>
      <c r="D1389" s="219">
        <v>2</v>
      </c>
      <c r="E1389" s="213" t="s">
        <v>3781</v>
      </c>
      <c r="F1389" s="459">
        <v>7724303</v>
      </c>
      <c r="G1389" s="222">
        <v>1</v>
      </c>
      <c r="H1389" s="214" t="s">
        <v>4032</v>
      </c>
      <c r="I1389" s="220" t="s">
        <v>4033</v>
      </c>
      <c r="J1389" s="215">
        <v>41663</v>
      </c>
      <c r="K1389" s="462">
        <v>500000</v>
      </c>
      <c r="L1389" s="212" t="s">
        <v>1605</v>
      </c>
      <c r="M1389" s="464" t="s">
        <v>3747</v>
      </c>
      <c r="N1389" s="464" t="s">
        <v>1314</v>
      </c>
      <c r="O1389" s="463" t="s">
        <v>23</v>
      </c>
      <c r="P1389" s="463" t="s">
        <v>4034</v>
      </c>
      <c r="Q1389" s="463"/>
      <c r="R1389" s="307">
        <v>118</v>
      </c>
    </row>
    <row r="1390" spans="1:18" ht="112.5" x14ac:dyDescent="0.2">
      <c r="A1390" s="109">
        <v>1389</v>
      </c>
      <c r="B1390" s="219" t="s">
        <v>3732</v>
      </c>
      <c r="C1390" s="457">
        <v>891180084</v>
      </c>
      <c r="D1390" s="457">
        <v>2</v>
      </c>
      <c r="E1390" s="213" t="s">
        <v>3924</v>
      </c>
      <c r="F1390" s="459">
        <v>1075241426</v>
      </c>
      <c r="G1390" s="222">
        <v>1</v>
      </c>
      <c r="H1390" s="214" t="s">
        <v>4035</v>
      </c>
      <c r="I1390" s="216" t="s">
        <v>4036</v>
      </c>
      <c r="J1390" s="466">
        <v>41663</v>
      </c>
      <c r="K1390" s="462">
        <v>1192000</v>
      </c>
      <c r="L1390" s="212" t="s">
        <v>1605</v>
      </c>
      <c r="M1390" s="464" t="s">
        <v>3747</v>
      </c>
      <c r="N1390" s="464" t="s">
        <v>1314</v>
      </c>
      <c r="O1390" s="463" t="s">
        <v>23</v>
      </c>
      <c r="P1390" s="463" t="s">
        <v>24</v>
      </c>
      <c r="Q1390" s="463"/>
      <c r="R1390" s="307">
        <v>119</v>
      </c>
    </row>
    <row r="1391" spans="1:18" ht="101.25" x14ac:dyDescent="0.2">
      <c r="A1391" s="109">
        <v>1390</v>
      </c>
      <c r="B1391" s="457" t="s">
        <v>16</v>
      </c>
      <c r="C1391" s="457">
        <v>891180084</v>
      </c>
      <c r="D1391" s="457">
        <v>2</v>
      </c>
      <c r="E1391" s="222" t="s">
        <v>4037</v>
      </c>
      <c r="F1391" s="459">
        <v>55131991</v>
      </c>
      <c r="G1391" s="222">
        <v>6</v>
      </c>
      <c r="H1391" s="221" t="s">
        <v>4038</v>
      </c>
      <c r="I1391" s="220" t="s">
        <v>4039</v>
      </c>
      <c r="J1391" s="468">
        <v>41663</v>
      </c>
      <c r="K1391" s="469">
        <v>6600000</v>
      </c>
      <c r="L1391" s="464" t="s">
        <v>3937</v>
      </c>
      <c r="M1391" s="464" t="s">
        <v>3775</v>
      </c>
      <c r="N1391" s="464" t="s">
        <v>1314</v>
      </c>
      <c r="O1391" s="464" t="s">
        <v>23</v>
      </c>
      <c r="P1391" s="464" t="s">
        <v>24</v>
      </c>
      <c r="Q1391" s="464"/>
      <c r="R1391" s="307">
        <v>120</v>
      </c>
    </row>
    <row r="1392" spans="1:18" ht="112.5" x14ac:dyDescent="0.2">
      <c r="A1392" s="109">
        <v>1391</v>
      </c>
      <c r="B1392" s="219" t="s">
        <v>3732</v>
      </c>
      <c r="C1392" s="457">
        <v>891180084</v>
      </c>
      <c r="D1392" s="457">
        <v>2</v>
      </c>
      <c r="E1392" s="213" t="s">
        <v>166</v>
      </c>
      <c r="F1392" s="459">
        <v>12127303</v>
      </c>
      <c r="G1392" s="222">
        <v>7</v>
      </c>
      <c r="H1392" s="214" t="s">
        <v>4040</v>
      </c>
      <c r="I1392" s="216" t="s">
        <v>4036</v>
      </c>
      <c r="J1392" s="215">
        <v>41663</v>
      </c>
      <c r="K1392" s="462">
        <v>1403000</v>
      </c>
      <c r="L1392" s="212" t="s">
        <v>1605</v>
      </c>
      <c r="M1392" s="464" t="s">
        <v>3747</v>
      </c>
      <c r="N1392" s="464" t="s">
        <v>1314</v>
      </c>
      <c r="O1392" s="463" t="s">
        <v>23</v>
      </c>
      <c r="P1392" s="463" t="s">
        <v>24</v>
      </c>
      <c r="Q1392" s="463" t="s">
        <v>3772</v>
      </c>
      <c r="R1392" s="307">
        <v>121</v>
      </c>
    </row>
    <row r="1393" spans="1:18" ht="112.5" x14ac:dyDescent="0.2">
      <c r="A1393" s="109">
        <v>1392</v>
      </c>
      <c r="B1393" s="219" t="s">
        <v>3732</v>
      </c>
      <c r="C1393" s="219">
        <v>891180084</v>
      </c>
      <c r="D1393" s="219">
        <v>2</v>
      </c>
      <c r="E1393" s="213" t="s">
        <v>3827</v>
      </c>
      <c r="F1393" s="459">
        <v>12109451</v>
      </c>
      <c r="G1393" s="222">
        <v>2</v>
      </c>
      <c r="H1393" s="214" t="s">
        <v>4041</v>
      </c>
      <c r="I1393" s="216" t="s">
        <v>4042</v>
      </c>
      <c r="J1393" s="215">
        <v>41663</v>
      </c>
      <c r="K1393" s="462">
        <v>900000</v>
      </c>
      <c r="L1393" s="212" t="s">
        <v>2517</v>
      </c>
      <c r="M1393" s="464" t="s">
        <v>3747</v>
      </c>
      <c r="N1393" s="464" t="s">
        <v>1314</v>
      </c>
      <c r="O1393" s="463" t="s">
        <v>23</v>
      </c>
      <c r="P1393" s="463" t="s">
        <v>24</v>
      </c>
      <c r="Q1393" s="463" t="s">
        <v>3772</v>
      </c>
      <c r="R1393" s="307">
        <v>122</v>
      </c>
    </row>
    <row r="1394" spans="1:18" ht="45" x14ac:dyDescent="0.2">
      <c r="A1394" s="109">
        <v>1393</v>
      </c>
      <c r="B1394" s="219" t="s">
        <v>3732</v>
      </c>
      <c r="C1394" s="219">
        <v>891180084</v>
      </c>
      <c r="D1394" s="219">
        <v>2</v>
      </c>
      <c r="E1394" s="213" t="s">
        <v>4043</v>
      </c>
      <c r="F1394" s="459">
        <v>79611746</v>
      </c>
      <c r="G1394" s="222">
        <v>5</v>
      </c>
      <c r="H1394" s="214" t="s">
        <v>4044</v>
      </c>
      <c r="I1394" s="221" t="s">
        <v>4045</v>
      </c>
      <c r="J1394" s="215">
        <v>41663</v>
      </c>
      <c r="K1394" s="462">
        <v>700000</v>
      </c>
      <c r="L1394" s="212" t="s">
        <v>1605</v>
      </c>
      <c r="M1394" s="464" t="s">
        <v>3747</v>
      </c>
      <c r="N1394" s="464" t="s">
        <v>1314</v>
      </c>
      <c r="O1394" s="463" t="s">
        <v>23</v>
      </c>
      <c r="P1394" s="463" t="s">
        <v>24</v>
      </c>
      <c r="Q1394" s="463"/>
      <c r="R1394" s="307">
        <v>123</v>
      </c>
    </row>
    <row r="1395" spans="1:18" ht="45" x14ac:dyDescent="0.2">
      <c r="A1395" s="109">
        <v>1394</v>
      </c>
      <c r="B1395" s="219" t="s">
        <v>3732</v>
      </c>
      <c r="C1395" s="219">
        <v>891180084</v>
      </c>
      <c r="D1395" s="219">
        <v>2</v>
      </c>
      <c r="E1395" s="213" t="s">
        <v>3924</v>
      </c>
      <c r="F1395" s="459">
        <v>1075241426</v>
      </c>
      <c r="G1395" s="222">
        <v>1</v>
      </c>
      <c r="H1395" s="214" t="s">
        <v>4046</v>
      </c>
      <c r="I1395" s="221" t="s">
        <v>4047</v>
      </c>
      <c r="J1395" s="215">
        <v>41663</v>
      </c>
      <c r="K1395" s="462">
        <v>1299960</v>
      </c>
      <c r="L1395" s="464" t="s">
        <v>1605</v>
      </c>
      <c r="M1395" s="464" t="s">
        <v>3747</v>
      </c>
      <c r="N1395" s="464" t="s">
        <v>1314</v>
      </c>
      <c r="O1395" s="463" t="s">
        <v>23</v>
      </c>
      <c r="P1395" s="463" t="s">
        <v>24</v>
      </c>
      <c r="Q1395" s="463"/>
      <c r="R1395" s="307">
        <v>124</v>
      </c>
    </row>
    <row r="1396" spans="1:18" ht="67.5" x14ac:dyDescent="0.2">
      <c r="A1396" s="109">
        <v>1395</v>
      </c>
      <c r="B1396" s="219" t="s">
        <v>3732</v>
      </c>
      <c r="C1396" s="219">
        <v>891180084</v>
      </c>
      <c r="D1396" s="219">
        <v>2</v>
      </c>
      <c r="E1396" s="213" t="s">
        <v>4048</v>
      </c>
      <c r="F1396" s="459">
        <v>7732821</v>
      </c>
      <c r="G1396" s="222">
        <v>7</v>
      </c>
      <c r="H1396" s="214" t="s">
        <v>4049</v>
      </c>
      <c r="I1396" s="221" t="s">
        <v>4050</v>
      </c>
      <c r="J1396" s="215">
        <v>41663</v>
      </c>
      <c r="K1396" s="462">
        <v>942000</v>
      </c>
      <c r="L1396" s="464" t="s">
        <v>1605</v>
      </c>
      <c r="M1396" s="464" t="s">
        <v>3747</v>
      </c>
      <c r="N1396" s="464" t="s">
        <v>1314</v>
      </c>
      <c r="O1396" s="463" t="s">
        <v>23</v>
      </c>
      <c r="P1396" s="463" t="s">
        <v>24</v>
      </c>
      <c r="Q1396" s="463"/>
      <c r="R1396" s="307">
        <v>125</v>
      </c>
    </row>
    <row r="1397" spans="1:18" ht="101.25" x14ac:dyDescent="0.2">
      <c r="A1397" s="109">
        <v>1396</v>
      </c>
      <c r="B1397" s="457" t="s">
        <v>16</v>
      </c>
      <c r="C1397" s="457">
        <v>891180084</v>
      </c>
      <c r="D1397" s="457">
        <v>2</v>
      </c>
      <c r="E1397" s="222" t="s">
        <v>166</v>
      </c>
      <c r="F1397" s="459">
        <v>12127303</v>
      </c>
      <c r="G1397" s="222">
        <v>7</v>
      </c>
      <c r="H1397" s="221" t="s">
        <v>4051</v>
      </c>
      <c r="I1397" s="220" t="s">
        <v>4052</v>
      </c>
      <c r="J1397" s="468">
        <v>41663</v>
      </c>
      <c r="K1397" s="469">
        <v>2400000</v>
      </c>
      <c r="L1397" s="464" t="s">
        <v>3937</v>
      </c>
      <c r="M1397" s="464" t="s">
        <v>3775</v>
      </c>
      <c r="N1397" s="464" t="s">
        <v>1314</v>
      </c>
      <c r="O1397" s="464" t="s">
        <v>23</v>
      </c>
      <c r="P1397" s="464" t="s">
        <v>24</v>
      </c>
      <c r="Q1397" s="464"/>
      <c r="R1397" s="307">
        <v>126</v>
      </c>
    </row>
    <row r="1398" spans="1:18" ht="112.5" x14ac:dyDescent="0.2">
      <c r="A1398" s="109">
        <v>1397</v>
      </c>
      <c r="B1398" s="457" t="s">
        <v>16</v>
      </c>
      <c r="C1398" s="457">
        <v>891180084</v>
      </c>
      <c r="D1398" s="457">
        <v>2</v>
      </c>
      <c r="E1398" s="222" t="s">
        <v>2588</v>
      </c>
      <c r="F1398" s="459">
        <v>36183257</v>
      </c>
      <c r="G1398" s="222">
        <v>1</v>
      </c>
      <c r="H1398" s="221" t="s">
        <v>4053</v>
      </c>
      <c r="I1398" s="220" t="s">
        <v>4054</v>
      </c>
      <c r="J1398" s="468">
        <v>41663</v>
      </c>
      <c r="K1398" s="469">
        <v>1544896</v>
      </c>
      <c r="L1398" s="464" t="s">
        <v>3937</v>
      </c>
      <c r="M1398" s="464" t="s">
        <v>3775</v>
      </c>
      <c r="N1398" s="464" t="s">
        <v>1314</v>
      </c>
      <c r="O1398" s="464" t="s">
        <v>23</v>
      </c>
      <c r="P1398" s="464" t="s">
        <v>24</v>
      </c>
      <c r="Q1398" s="464"/>
      <c r="R1398" s="307">
        <v>127</v>
      </c>
    </row>
    <row r="1399" spans="1:18" ht="90" x14ac:dyDescent="0.2">
      <c r="A1399" s="109">
        <v>1398</v>
      </c>
      <c r="B1399" s="219" t="s">
        <v>16</v>
      </c>
      <c r="C1399" s="219">
        <v>891180084</v>
      </c>
      <c r="D1399" s="219">
        <v>2</v>
      </c>
      <c r="E1399" s="470" t="s">
        <v>326</v>
      </c>
      <c r="F1399" s="459">
        <v>1075241426</v>
      </c>
      <c r="G1399" s="222">
        <v>1</v>
      </c>
      <c r="H1399" s="221" t="s">
        <v>4055</v>
      </c>
      <c r="I1399" s="220" t="s">
        <v>4056</v>
      </c>
      <c r="J1399" s="461">
        <v>41663</v>
      </c>
      <c r="K1399" s="462">
        <v>2079960</v>
      </c>
      <c r="L1399" s="475" t="s">
        <v>3937</v>
      </c>
      <c r="M1399" s="464" t="s">
        <v>3747</v>
      </c>
      <c r="N1399" s="464" t="s">
        <v>1314</v>
      </c>
      <c r="O1399" s="463" t="s">
        <v>23</v>
      </c>
      <c r="P1399" s="476" t="s">
        <v>24</v>
      </c>
      <c r="Q1399" s="477"/>
      <c r="R1399" s="307">
        <v>128</v>
      </c>
    </row>
    <row r="1400" spans="1:18" ht="45" x14ac:dyDescent="0.2">
      <c r="A1400" s="109">
        <v>1399</v>
      </c>
      <c r="B1400" s="457" t="s">
        <v>3732</v>
      </c>
      <c r="C1400" s="457">
        <v>891180084</v>
      </c>
      <c r="D1400" s="457">
        <v>2</v>
      </c>
      <c r="E1400" s="222" t="s">
        <v>4057</v>
      </c>
      <c r="F1400" s="459">
        <v>7694101</v>
      </c>
      <c r="G1400" s="222">
        <v>9</v>
      </c>
      <c r="H1400" s="221" t="s">
        <v>4058</v>
      </c>
      <c r="I1400" s="467" t="s">
        <v>4059</v>
      </c>
      <c r="J1400" s="461">
        <v>41663</v>
      </c>
      <c r="K1400" s="462">
        <v>8456400</v>
      </c>
      <c r="L1400" s="464" t="s">
        <v>3987</v>
      </c>
      <c r="M1400" s="464" t="s">
        <v>3747</v>
      </c>
      <c r="N1400" s="464" t="s">
        <v>1314</v>
      </c>
      <c r="O1400" s="478" t="s">
        <v>23</v>
      </c>
      <c r="P1400" s="478" t="s">
        <v>3738</v>
      </c>
      <c r="Q1400" s="476"/>
      <c r="R1400" s="307">
        <v>129</v>
      </c>
    </row>
    <row r="1401" spans="1:18" ht="90" x14ac:dyDescent="0.2">
      <c r="A1401" s="109">
        <v>1400</v>
      </c>
      <c r="B1401" s="457" t="s">
        <v>3732</v>
      </c>
      <c r="C1401" s="457">
        <v>891180084</v>
      </c>
      <c r="D1401" s="457">
        <v>2</v>
      </c>
      <c r="E1401" s="213" t="s">
        <v>166</v>
      </c>
      <c r="F1401" s="459">
        <v>12127303</v>
      </c>
      <c r="G1401" s="222">
        <v>7</v>
      </c>
      <c r="H1401" s="472" t="s">
        <v>4060</v>
      </c>
      <c r="I1401" s="465" t="s">
        <v>4061</v>
      </c>
      <c r="J1401" s="466">
        <v>41663</v>
      </c>
      <c r="K1401" s="462">
        <v>3016500</v>
      </c>
      <c r="L1401" s="212" t="s">
        <v>3987</v>
      </c>
      <c r="M1401" s="464" t="s">
        <v>3747</v>
      </c>
      <c r="N1401" s="464" t="s">
        <v>1314</v>
      </c>
      <c r="O1401" s="464" t="s">
        <v>23</v>
      </c>
      <c r="P1401" s="464" t="s">
        <v>3748</v>
      </c>
      <c r="Q1401" s="464"/>
      <c r="R1401" s="307">
        <v>130</v>
      </c>
    </row>
    <row r="1402" spans="1:18" ht="67.5" x14ac:dyDescent="0.2">
      <c r="A1402" s="109">
        <v>1401</v>
      </c>
      <c r="B1402" s="457" t="s">
        <v>3732</v>
      </c>
      <c r="C1402" s="457">
        <v>891180084</v>
      </c>
      <c r="D1402" s="457">
        <v>2</v>
      </c>
      <c r="E1402" s="213" t="s">
        <v>120</v>
      </c>
      <c r="F1402" s="459">
        <v>12094697</v>
      </c>
      <c r="G1402" s="222">
        <v>1</v>
      </c>
      <c r="H1402" s="472" t="s">
        <v>4062</v>
      </c>
      <c r="I1402" s="221" t="s">
        <v>4063</v>
      </c>
      <c r="J1402" s="466">
        <v>41663</v>
      </c>
      <c r="K1402" s="462">
        <v>1199366</v>
      </c>
      <c r="L1402" s="212" t="s">
        <v>1605</v>
      </c>
      <c r="M1402" s="464" t="s">
        <v>3747</v>
      </c>
      <c r="N1402" s="464" t="s">
        <v>1314</v>
      </c>
      <c r="O1402" s="464" t="s">
        <v>23</v>
      </c>
      <c r="P1402" s="464" t="s">
        <v>3748</v>
      </c>
      <c r="Q1402" s="464"/>
      <c r="R1402" s="307">
        <v>131</v>
      </c>
    </row>
    <row r="1403" spans="1:18" ht="33.75" x14ac:dyDescent="0.2">
      <c r="A1403" s="109">
        <v>1402</v>
      </c>
      <c r="B1403" s="457" t="s">
        <v>3732</v>
      </c>
      <c r="C1403" s="457">
        <v>891180084</v>
      </c>
      <c r="D1403" s="457">
        <v>2</v>
      </c>
      <c r="E1403" s="213" t="s">
        <v>4064</v>
      </c>
      <c r="F1403" s="459">
        <v>813000298</v>
      </c>
      <c r="G1403" s="222">
        <v>7</v>
      </c>
      <c r="H1403" s="472" t="s">
        <v>4065</v>
      </c>
      <c r="I1403" s="465" t="s">
        <v>4066</v>
      </c>
      <c r="J1403" s="466">
        <v>41663</v>
      </c>
      <c r="K1403" s="462">
        <v>2000000</v>
      </c>
      <c r="L1403" s="212" t="s">
        <v>4067</v>
      </c>
      <c r="M1403" s="464" t="s">
        <v>3747</v>
      </c>
      <c r="N1403" s="464" t="s">
        <v>1314</v>
      </c>
      <c r="O1403" s="464" t="s">
        <v>23</v>
      </c>
      <c r="P1403" s="464" t="s">
        <v>3748</v>
      </c>
      <c r="Q1403" s="464"/>
      <c r="R1403" s="307">
        <v>132</v>
      </c>
    </row>
    <row r="1404" spans="1:18" ht="33.75" x14ac:dyDescent="0.2">
      <c r="A1404" s="109">
        <v>1403</v>
      </c>
      <c r="B1404" s="457" t="s">
        <v>3732</v>
      </c>
      <c r="C1404" s="457">
        <v>891180084</v>
      </c>
      <c r="D1404" s="457">
        <v>2</v>
      </c>
      <c r="E1404" s="213" t="s">
        <v>4068</v>
      </c>
      <c r="F1404" s="459">
        <v>98486386</v>
      </c>
      <c r="G1404" s="222">
        <v>1</v>
      </c>
      <c r="H1404" s="472" t="s">
        <v>4069</v>
      </c>
      <c r="I1404" s="221" t="s">
        <v>4070</v>
      </c>
      <c r="J1404" s="466">
        <v>41663</v>
      </c>
      <c r="K1404" s="462">
        <v>2659200</v>
      </c>
      <c r="L1404" s="212" t="s">
        <v>325</v>
      </c>
      <c r="M1404" s="464" t="s">
        <v>3747</v>
      </c>
      <c r="N1404" s="464" t="s">
        <v>1314</v>
      </c>
      <c r="O1404" s="464" t="s">
        <v>23</v>
      </c>
      <c r="P1404" s="464" t="s">
        <v>3748</v>
      </c>
      <c r="Q1404" s="464"/>
      <c r="R1404" s="307">
        <v>133</v>
      </c>
    </row>
    <row r="1405" spans="1:18" ht="33.75" x14ac:dyDescent="0.2">
      <c r="A1405" s="109">
        <v>1404</v>
      </c>
      <c r="B1405" s="457" t="s">
        <v>3732</v>
      </c>
      <c r="C1405" s="457">
        <v>891180084</v>
      </c>
      <c r="D1405" s="457">
        <v>2</v>
      </c>
      <c r="E1405" s="213" t="s">
        <v>4071</v>
      </c>
      <c r="F1405" s="459">
        <v>11333628</v>
      </c>
      <c r="G1405" s="222">
        <v>4</v>
      </c>
      <c r="H1405" s="472" t="s">
        <v>4072</v>
      </c>
      <c r="I1405" s="221" t="s">
        <v>4070</v>
      </c>
      <c r="J1405" s="466">
        <v>41663</v>
      </c>
      <c r="K1405" s="462">
        <v>3988800</v>
      </c>
      <c r="L1405" s="212" t="s">
        <v>325</v>
      </c>
      <c r="M1405" s="464" t="s">
        <v>3747</v>
      </c>
      <c r="N1405" s="464" t="s">
        <v>1314</v>
      </c>
      <c r="O1405" s="464" t="s">
        <v>23</v>
      </c>
      <c r="P1405" s="464" t="s">
        <v>3748</v>
      </c>
      <c r="Q1405" s="464"/>
      <c r="R1405" s="307">
        <v>134</v>
      </c>
    </row>
    <row r="1406" spans="1:18" ht="33.75" x14ac:dyDescent="0.2">
      <c r="A1406" s="109">
        <v>1405</v>
      </c>
      <c r="B1406" s="457" t="s">
        <v>3732</v>
      </c>
      <c r="C1406" s="457">
        <v>891180084</v>
      </c>
      <c r="D1406" s="457">
        <v>2</v>
      </c>
      <c r="E1406" s="213" t="s">
        <v>4073</v>
      </c>
      <c r="F1406" s="459">
        <v>93390453</v>
      </c>
      <c r="G1406" s="222">
        <v>3</v>
      </c>
      <c r="H1406" s="472" t="s">
        <v>4074</v>
      </c>
      <c r="I1406" s="221" t="s">
        <v>4070</v>
      </c>
      <c r="J1406" s="466">
        <v>41663</v>
      </c>
      <c r="K1406" s="462">
        <v>1401060</v>
      </c>
      <c r="L1406" s="212" t="s">
        <v>325</v>
      </c>
      <c r="M1406" s="464" t="s">
        <v>3747</v>
      </c>
      <c r="N1406" s="464" t="s">
        <v>1314</v>
      </c>
      <c r="O1406" s="464" t="s">
        <v>23</v>
      </c>
      <c r="P1406" s="464" t="s">
        <v>3748</v>
      </c>
      <c r="Q1406" s="464"/>
      <c r="R1406" s="307">
        <v>135</v>
      </c>
    </row>
    <row r="1407" spans="1:18" ht="33.75" x14ac:dyDescent="0.2">
      <c r="A1407" s="109">
        <v>1406</v>
      </c>
      <c r="B1407" s="457" t="s">
        <v>3732</v>
      </c>
      <c r="C1407" s="457">
        <v>891180084</v>
      </c>
      <c r="D1407" s="457">
        <v>2</v>
      </c>
      <c r="E1407" s="213" t="s">
        <v>4075</v>
      </c>
      <c r="F1407" s="459">
        <v>12258496</v>
      </c>
      <c r="G1407" s="222">
        <v>1</v>
      </c>
      <c r="H1407" s="472" t="s">
        <v>4076</v>
      </c>
      <c r="I1407" s="221" t="s">
        <v>4070</v>
      </c>
      <c r="J1407" s="466">
        <v>41663</v>
      </c>
      <c r="K1407" s="462">
        <v>886400</v>
      </c>
      <c r="L1407" s="212" t="s">
        <v>4008</v>
      </c>
      <c r="M1407" s="464" t="s">
        <v>3747</v>
      </c>
      <c r="N1407" s="464" t="s">
        <v>1314</v>
      </c>
      <c r="O1407" s="464" t="s">
        <v>23</v>
      </c>
      <c r="P1407" s="464" t="s">
        <v>3748</v>
      </c>
      <c r="Q1407" s="464"/>
      <c r="R1407" s="307">
        <v>136</v>
      </c>
    </row>
    <row r="1408" spans="1:18" ht="33.75" x14ac:dyDescent="0.2">
      <c r="A1408" s="109">
        <v>1407</v>
      </c>
      <c r="B1408" s="457" t="s">
        <v>3732</v>
      </c>
      <c r="C1408" s="457">
        <v>891180084</v>
      </c>
      <c r="D1408" s="457">
        <v>2</v>
      </c>
      <c r="E1408" s="479" t="s">
        <v>4077</v>
      </c>
      <c r="F1408" s="459" t="s">
        <v>4078</v>
      </c>
      <c r="G1408" s="479">
        <v>4</v>
      </c>
      <c r="H1408" s="474" t="s">
        <v>4079</v>
      </c>
      <c r="I1408" s="221" t="s">
        <v>4070</v>
      </c>
      <c r="J1408" s="480">
        <v>41663</v>
      </c>
      <c r="K1408" s="462">
        <v>2802120</v>
      </c>
      <c r="L1408" s="212" t="s">
        <v>325</v>
      </c>
      <c r="M1408" s="464" t="s">
        <v>3747</v>
      </c>
      <c r="N1408" s="464" t="s">
        <v>1314</v>
      </c>
      <c r="O1408" s="464" t="s">
        <v>23</v>
      </c>
      <c r="P1408" s="464" t="s">
        <v>24</v>
      </c>
      <c r="Q1408" s="464"/>
      <c r="R1408" s="307">
        <v>137</v>
      </c>
    </row>
    <row r="1409" spans="1:18" ht="33.75" x14ac:dyDescent="0.2">
      <c r="A1409" s="109">
        <v>1408</v>
      </c>
      <c r="B1409" s="457" t="s">
        <v>3732</v>
      </c>
      <c r="C1409" s="457">
        <v>891180084</v>
      </c>
      <c r="D1409" s="457">
        <v>2</v>
      </c>
      <c r="E1409" s="213" t="s">
        <v>4080</v>
      </c>
      <c r="F1409" s="459">
        <v>4924220</v>
      </c>
      <c r="G1409" s="222">
        <v>4</v>
      </c>
      <c r="H1409" s="472" t="s">
        <v>4081</v>
      </c>
      <c r="I1409" s="221" t="s">
        <v>4070</v>
      </c>
      <c r="J1409" s="466">
        <v>41663</v>
      </c>
      <c r="K1409" s="462">
        <v>1772800</v>
      </c>
      <c r="L1409" s="212" t="s">
        <v>325</v>
      </c>
      <c r="M1409" s="464" t="s">
        <v>3747</v>
      </c>
      <c r="N1409" s="464" t="s">
        <v>1314</v>
      </c>
      <c r="O1409" s="464" t="s">
        <v>23</v>
      </c>
      <c r="P1409" s="464" t="s">
        <v>3748</v>
      </c>
      <c r="Q1409" s="464"/>
      <c r="R1409" s="307">
        <v>138</v>
      </c>
    </row>
    <row r="1410" spans="1:18" ht="33.75" x14ac:dyDescent="0.2">
      <c r="A1410" s="109">
        <v>1409</v>
      </c>
      <c r="B1410" s="457" t="s">
        <v>3732</v>
      </c>
      <c r="C1410" s="457">
        <v>891180084</v>
      </c>
      <c r="D1410" s="457">
        <v>2</v>
      </c>
      <c r="E1410" s="213" t="s">
        <v>1474</v>
      </c>
      <c r="F1410" s="459">
        <v>17192032</v>
      </c>
      <c r="G1410" s="222"/>
      <c r="H1410" s="472" t="s">
        <v>4082</v>
      </c>
      <c r="I1410" s="465" t="s">
        <v>4083</v>
      </c>
      <c r="J1410" s="466">
        <v>41663</v>
      </c>
      <c r="K1410" s="462">
        <v>1200000</v>
      </c>
      <c r="L1410" s="212"/>
      <c r="M1410" s="464" t="s">
        <v>3747</v>
      </c>
      <c r="N1410" s="464" t="s">
        <v>1314</v>
      </c>
      <c r="O1410" s="464" t="s">
        <v>23</v>
      </c>
      <c r="P1410" s="464" t="s">
        <v>3748</v>
      </c>
      <c r="Q1410" s="464"/>
      <c r="R1410" s="307">
        <v>139</v>
      </c>
    </row>
    <row r="1411" spans="1:18" ht="191.25" x14ac:dyDescent="0.2">
      <c r="A1411" s="109">
        <v>1410</v>
      </c>
      <c r="B1411" s="457" t="s">
        <v>3732</v>
      </c>
      <c r="C1411" s="457">
        <v>891180084</v>
      </c>
      <c r="D1411" s="457">
        <v>2</v>
      </c>
      <c r="E1411" s="213" t="s">
        <v>4084</v>
      </c>
      <c r="F1411" s="459">
        <v>41522255</v>
      </c>
      <c r="G1411" s="222">
        <v>0</v>
      </c>
      <c r="H1411" s="472" t="s">
        <v>4085</v>
      </c>
      <c r="I1411" s="465" t="s">
        <v>6015</v>
      </c>
      <c r="J1411" s="466">
        <v>41663</v>
      </c>
      <c r="K1411" s="462">
        <v>2269670</v>
      </c>
      <c r="L1411" s="212" t="s">
        <v>4008</v>
      </c>
      <c r="M1411" s="464" t="s">
        <v>3747</v>
      </c>
      <c r="N1411" s="464" t="s">
        <v>1314</v>
      </c>
      <c r="O1411" s="464" t="s">
        <v>23</v>
      </c>
      <c r="P1411" s="464" t="s">
        <v>3748</v>
      </c>
      <c r="Q1411" s="464" t="s">
        <v>3772</v>
      </c>
      <c r="R1411" s="307">
        <v>140</v>
      </c>
    </row>
    <row r="1412" spans="1:18" ht="202.5" x14ac:dyDescent="0.2">
      <c r="A1412" s="109">
        <v>1411</v>
      </c>
      <c r="B1412" s="457" t="s">
        <v>3732</v>
      </c>
      <c r="C1412" s="457">
        <v>891180084</v>
      </c>
      <c r="D1412" s="457">
        <v>2</v>
      </c>
      <c r="E1412" s="213" t="s">
        <v>4086</v>
      </c>
      <c r="F1412" s="459">
        <v>19221233</v>
      </c>
      <c r="G1412" s="222">
        <v>7</v>
      </c>
      <c r="H1412" s="472" t="s">
        <v>4087</v>
      </c>
      <c r="I1412" s="465" t="s">
        <v>6016</v>
      </c>
      <c r="J1412" s="466">
        <v>41663</v>
      </c>
      <c r="K1412" s="462">
        <v>2269670</v>
      </c>
      <c r="L1412" s="212" t="s">
        <v>4008</v>
      </c>
      <c r="M1412" s="464" t="s">
        <v>3747</v>
      </c>
      <c r="N1412" s="464" t="s">
        <v>1314</v>
      </c>
      <c r="O1412" s="464" t="s">
        <v>23</v>
      </c>
      <c r="P1412" s="464" t="s">
        <v>3748</v>
      </c>
      <c r="Q1412" s="464" t="s">
        <v>3772</v>
      </c>
      <c r="R1412" s="307">
        <v>141</v>
      </c>
    </row>
    <row r="1413" spans="1:18" ht="202.5" x14ac:dyDescent="0.2">
      <c r="A1413" s="109">
        <v>1412</v>
      </c>
      <c r="B1413" s="457" t="s">
        <v>3732</v>
      </c>
      <c r="C1413" s="457">
        <v>891180084</v>
      </c>
      <c r="D1413" s="457">
        <v>2</v>
      </c>
      <c r="E1413" s="213" t="s">
        <v>4088</v>
      </c>
      <c r="F1413" s="459">
        <v>7538475</v>
      </c>
      <c r="G1413" s="222">
        <v>0</v>
      </c>
      <c r="H1413" s="472" t="s">
        <v>4089</v>
      </c>
      <c r="I1413" s="465" t="s">
        <v>6017</v>
      </c>
      <c r="J1413" s="466">
        <v>41663</v>
      </c>
      <c r="K1413" s="462">
        <v>3010280</v>
      </c>
      <c r="L1413" s="212" t="s">
        <v>4008</v>
      </c>
      <c r="M1413" s="464" t="s">
        <v>3747</v>
      </c>
      <c r="N1413" s="464" t="s">
        <v>1314</v>
      </c>
      <c r="O1413" s="464" t="s">
        <v>23</v>
      </c>
      <c r="P1413" s="464" t="s">
        <v>3748</v>
      </c>
      <c r="Q1413" s="464" t="s">
        <v>3772</v>
      </c>
      <c r="R1413" s="307">
        <v>142</v>
      </c>
    </row>
    <row r="1414" spans="1:18" ht="191.25" x14ac:dyDescent="0.2">
      <c r="A1414" s="109">
        <v>1413</v>
      </c>
      <c r="B1414" s="457" t="s">
        <v>3732</v>
      </c>
      <c r="C1414" s="457">
        <v>891180084</v>
      </c>
      <c r="D1414" s="457">
        <v>2</v>
      </c>
      <c r="E1414" s="213" t="s">
        <v>4090</v>
      </c>
      <c r="F1414" s="459">
        <v>17146108</v>
      </c>
      <c r="G1414" s="222">
        <v>6</v>
      </c>
      <c r="H1414" s="472" t="s">
        <v>4091</v>
      </c>
      <c r="I1414" s="465" t="s">
        <v>6018</v>
      </c>
      <c r="J1414" s="466">
        <v>41663</v>
      </c>
      <c r="K1414" s="462">
        <v>1806922</v>
      </c>
      <c r="L1414" s="212" t="s">
        <v>4008</v>
      </c>
      <c r="M1414" s="464" t="s">
        <v>3747</v>
      </c>
      <c r="N1414" s="464" t="s">
        <v>1314</v>
      </c>
      <c r="O1414" s="464" t="s">
        <v>23</v>
      </c>
      <c r="P1414" s="464" t="s">
        <v>3748</v>
      </c>
      <c r="Q1414" s="464" t="s">
        <v>3772</v>
      </c>
      <c r="R1414" s="307">
        <v>143</v>
      </c>
    </row>
    <row r="1415" spans="1:18" ht="123.75" x14ac:dyDescent="0.2">
      <c r="A1415" s="109">
        <v>1414</v>
      </c>
      <c r="B1415" s="457" t="s">
        <v>3732</v>
      </c>
      <c r="C1415" s="457">
        <v>891180084</v>
      </c>
      <c r="D1415" s="457">
        <v>2</v>
      </c>
      <c r="E1415" s="213" t="s">
        <v>4092</v>
      </c>
      <c r="F1415" s="459">
        <v>900556188</v>
      </c>
      <c r="G1415" s="222">
        <v>7</v>
      </c>
      <c r="H1415" s="472" t="s">
        <v>4093</v>
      </c>
      <c r="I1415" s="465" t="s">
        <v>6019</v>
      </c>
      <c r="J1415" s="466">
        <v>41663</v>
      </c>
      <c r="K1415" s="462">
        <v>10737000</v>
      </c>
      <c r="L1415" s="212" t="s">
        <v>1605</v>
      </c>
      <c r="M1415" s="464" t="s">
        <v>3747</v>
      </c>
      <c r="N1415" s="464" t="s">
        <v>1314</v>
      </c>
      <c r="O1415" s="464" t="s">
        <v>23</v>
      </c>
      <c r="P1415" s="464" t="s">
        <v>3748</v>
      </c>
      <c r="Q1415" s="464" t="s">
        <v>3772</v>
      </c>
      <c r="R1415" s="307">
        <v>144</v>
      </c>
    </row>
    <row r="1416" spans="1:18" ht="146.25" x14ac:dyDescent="0.2">
      <c r="A1416" s="109">
        <v>1415</v>
      </c>
      <c r="B1416" s="457" t="s">
        <v>3732</v>
      </c>
      <c r="C1416" s="457">
        <v>891180084</v>
      </c>
      <c r="D1416" s="457">
        <v>2</v>
      </c>
      <c r="E1416" s="213" t="s">
        <v>4094</v>
      </c>
      <c r="F1416" s="459">
        <v>900604142</v>
      </c>
      <c r="G1416" s="222">
        <v>5</v>
      </c>
      <c r="H1416" s="472" t="s">
        <v>4095</v>
      </c>
      <c r="I1416" s="465" t="s">
        <v>4096</v>
      </c>
      <c r="J1416" s="466">
        <v>41663</v>
      </c>
      <c r="K1416" s="462">
        <v>1440000</v>
      </c>
      <c r="L1416" s="212" t="s">
        <v>1605</v>
      </c>
      <c r="M1416" s="464" t="s">
        <v>3747</v>
      </c>
      <c r="N1416" s="464" t="s">
        <v>1314</v>
      </c>
      <c r="O1416" s="464" t="s">
        <v>23</v>
      </c>
      <c r="P1416" s="464" t="s">
        <v>3748</v>
      </c>
      <c r="Q1416" s="464" t="s">
        <v>3772</v>
      </c>
      <c r="R1416" s="307">
        <v>145</v>
      </c>
    </row>
    <row r="1417" spans="1:18" ht="45" x14ac:dyDescent="0.2">
      <c r="A1417" s="109">
        <v>1416</v>
      </c>
      <c r="B1417" s="457" t="s">
        <v>3732</v>
      </c>
      <c r="C1417" s="457">
        <v>891180084</v>
      </c>
      <c r="D1417" s="457">
        <v>2</v>
      </c>
      <c r="E1417" s="213" t="s">
        <v>166</v>
      </c>
      <c r="F1417" s="459">
        <v>12127303</v>
      </c>
      <c r="G1417" s="222">
        <v>7</v>
      </c>
      <c r="H1417" s="472" t="s">
        <v>4097</v>
      </c>
      <c r="I1417" s="221" t="s">
        <v>4098</v>
      </c>
      <c r="J1417" s="466">
        <v>41663</v>
      </c>
      <c r="K1417" s="462">
        <v>5499960</v>
      </c>
      <c r="L1417" s="212" t="s">
        <v>1605</v>
      </c>
      <c r="M1417" s="464" t="s">
        <v>3747</v>
      </c>
      <c r="N1417" s="464" t="s">
        <v>1314</v>
      </c>
      <c r="O1417" s="464" t="s">
        <v>23</v>
      </c>
      <c r="P1417" s="464" t="s">
        <v>3748</v>
      </c>
      <c r="Q1417" s="464"/>
      <c r="R1417" s="307">
        <v>146</v>
      </c>
    </row>
    <row r="1418" spans="1:18" ht="45" x14ac:dyDescent="0.2">
      <c r="A1418" s="109">
        <v>1417</v>
      </c>
      <c r="B1418" s="457" t="s">
        <v>3732</v>
      </c>
      <c r="C1418" s="457">
        <v>891180084</v>
      </c>
      <c r="D1418" s="457">
        <v>2</v>
      </c>
      <c r="E1418" s="213" t="s">
        <v>4099</v>
      </c>
      <c r="F1418" s="213">
        <v>36183257</v>
      </c>
      <c r="G1418" s="222">
        <v>1</v>
      </c>
      <c r="H1418" s="472" t="s">
        <v>4100</v>
      </c>
      <c r="I1418" s="221" t="s">
        <v>4101</v>
      </c>
      <c r="J1418" s="466">
        <v>41663</v>
      </c>
      <c r="K1418" s="462">
        <v>699916</v>
      </c>
      <c r="L1418" s="212" t="s">
        <v>1605</v>
      </c>
      <c r="M1418" s="464" t="s">
        <v>3747</v>
      </c>
      <c r="N1418" s="464" t="s">
        <v>1314</v>
      </c>
      <c r="O1418" s="464" t="s">
        <v>23</v>
      </c>
      <c r="P1418" s="464" t="s">
        <v>3748</v>
      </c>
      <c r="Q1418" s="464"/>
      <c r="R1418" s="307">
        <v>147</v>
      </c>
    </row>
    <row r="1419" spans="1:18" ht="56.25" x14ac:dyDescent="0.2">
      <c r="A1419" s="109">
        <v>1418</v>
      </c>
      <c r="B1419" s="457" t="s">
        <v>3732</v>
      </c>
      <c r="C1419" s="457">
        <v>891180084</v>
      </c>
      <c r="D1419" s="457">
        <v>2</v>
      </c>
      <c r="E1419" s="213" t="s">
        <v>4102</v>
      </c>
      <c r="F1419" s="213">
        <v>55131991</v>
      </c>
      <c r="G1419" s="222">
        <v>6</v>
      </c>
      <c r="H1419" s="472" t="s">
        <v>4103</v>
      </c>
      <c r="I1419" s="221" t="s">
        <v>4104</v>
      </c>
      <c r="J1419" s="466">
        <v>41663</v>
      </c>
      <c r="K1419" s="462">
        <v>8000000</v>
      </c>
      <c r="L1419" s="212" t="s">
        <v>1605</v>
      </c>
      <c r="M1419" s="464" t="s">
        <v>3747</v>
      </c>
      <c r="N1419" s="464" t="s">
        <v>1314</v>
      </c>
      <c r="O1419" s="464" t="s">
        <v>23</v>
      </c>
      <c r="P1419" s="464" t="s">
        <v>3748</v>
      </c>
      <c r="Q1419" s="464"/>
      <c r="R1419" s="307">
        <v>148</v>
      </c>
    </row>
    <row r="1420" spans="1:18" ht="45" x14ac:dyDescent="0.2">
      <c r="A1420" s="109">
        <v>1419</v>
      </c>
      <c r="B1420" s="457" t="s">
        <v>3732</v>
      </c>
      <c r="C1420" s="457">
        <v>891180084</v>
      </c>
      <c r="D1420" s="457">
        <v>2</v>
      </c>
      <c r="E1420" s="213" t="s">
        <v>4105</v>
      </c>
      <c r="F1420" s="213">
        <v>900501029</v>
      </c>
      <c r="G1420" s="222">
        <v>8</v>
      </c>
      <c r="H1420" s="472" t="s">
        <v>4106</v>
      </c>
      <c r="I1420" s="221" t="s">
        <v>4107</v>
      </c>
      <c r="J1420" s="466">
        <v>41663</v>
      </c>
      <c r="K1420" s="462">
        <v>3570660</v>
      </c>
      <c r="L1420" s="212" t="s">
        <v>1605</v>
      </c>
      <c r="M1420" s="464" t="s">
        <v>3747</v>
      </c>
      <c r="N1420" s="464" t="s">
        <v>1314</v>
      </c>
      <c r="O1420" s="464" t="s">
        <v>23</v>
      </c>
      <c r="P1420" s="464" t="s">
        <v>3748</v>
      </c>
      <c r="Q1420" s="464"/>
      <c r="R1420" s="307">
        <v>149</v>
      </c>
    </row>
    <row r="1421" spans="1:18" ht="56.25" x14ac:dyDescent="0.2">
      <c r="A1421" s="109">
        <v>1420</v>
      </c>
      <c r="B1421" s="457" t="s">
        <v>3732</v>
      </c>
      <c r="C1421" s="457">
        <v>891180084</v>
      </c>
      <c r="D1421" s="219">
        <v>2</v>
      </c>
      <c r="E1421" s="458" t="s">
        <v>4108</v>
      </c>
      <c r="F1421" s="459">
        <v>1075215684</v>
      </c>
      <c r="G1421" s="459">
        <v>5</v>
      </c>
      <c r="H1421" s="460" t="s">
        <v>4109</v>
      </c>
      <c r="I1421" s="221" t="s">
        <v>4110</v>
      </c>
      <c r="J1421" s="461">
        <v>41808</v>
      </c>
      <c r="K1421" s="462">
        <v>3650000</v>
      </c>
      <c r="L1421" s="212" t="s">
        <v>234</v>
      </c>
      <c r="M1421" s="463" t="s">
        <v>3736</v>
      </c>
      <c r="N1421" s="464" t="s">
        <v>1314</v>
      </c>
      <c r="O1421" s="463" t="s">
        <v>3737</v>
      </c>
      <c r="P1421" s="463" t="s">
        <v>3738</v>
      </c>
      <c r="Q1421" s="463" t="s">
        <v>3739</v>
      </c>
      <c r="R1421" s="307">
        <v>150</v>
      </c>
    </row>
    <row r="1422" spans="1:18" ht="45" x14ac:dyDescent="0.2">
      <c r="A1422" s="109">
        <v>1421</v>
      </c>
      <c r="B1422" s="457" t="s">
        <v>3732</v>
      </c>
      <c r="C1422" s="457">
        <v>891180084</v>
      </c>
      <c r="D1422" s="219">
        <v>2</v>
      </c>
      <c r="E1422" s="222" t="s">
        <v>4111</v>
      </c>
      <c r="F1422" s="458">
        <v>900225476</v>
      </c>
      <c r="G1422" s="222">
        <v>3</v>
      </c>
      <c r="H1422" s="460" t="s">
        <v>4112</v>
      </c>
      <c r="I1422" s="221" t="s">
        <v>4113</v>
      </c>
      <c r="J1422" s="461">
        <v>41809</v>
      </c>
      <c r="K1422" s="462">
        <v>1944600</v>
      </c>
      <c r="L1422" s="212" t="s">
        <v>4114</v>
      </c>
      <c r="M1422" s="463" t="s">
        <v>3736</v>
      </c>
      <c r="N1422" s="464" t="s">
        <v>1314</v>
      </c>
      <c r="O1422" s="463" t="s">
        <v>3737</v>
      </c>
      <c r="P1422" s="463" t="s">
        <v>3738</v>
      </c>
      <c r="Q1422" s="463" t="s">
        <v>4115</v>
      </c>
      <c r="R1422" s="307">
        <v>151</v>
      </c>
    </row>
    <row r="1423" spans="1:18" ht="45" x14ac:dyDescent="0.2">
      <c r="A1423" s="109">
        <v>1422</v>
      </c>
      <c r="B1423" s="457" t="s">
        <v>3732</v>
      </c>
      <c r="C1423" s="457">
        <v>891180084</v>
      </c>
      <c r="D1423" s="457">
        <v>2</v>
      </c>
      <c r="E1423" s="222" t="s">
        <v>4116</v>
      </c>
      <c r="F1423" s="459">
        <v>1075216295</v>
      </c>
      <c r="G1423" s="222">
        <v>8</v>
      </c>
      <c r="H1423" s="221" t="s">
        <v>4117</v>
      </c>
      <c r="I1423" s="465" t="s">
        <v>4118</v>
      </c>
      <c r="J1423" s="466">
        <v>41809</v>
      </c>
      <c r="K1423" s="462">
        <v>4900000</v>
      </c>
      <c r="L1423" s="212" t="s">
        <v>4114</v>
      </c>
      <c r="M1423" s="464" t="s">
        <v>3747</v>
      </c>
      <c r="N1423" s="464" t="s">
        <v>1314</v>
      </c>
      <c r="O1423" s="464" t="s">
        <v>23</v>
      </c>
      <c r="P1423" s="464" t="s">
        <v>3748</v>
      </c>
      <c r="Q1423" s="464" t="s">
        <v>4115</v>
      </c>
      <c r="R1423" s="307">
        <v>152</v>
      </c>
    </row>
    <row r="1424" spans="1:18" ht="56.25" x14ac:dyDescent="0.2">
      <c r="A1424" s="109">
        <v>1423</v>
      </c>
      <c r="B1424" s="457" t="s">
        <v>3732</v>
      </c>
      <c r="C1424" s="457">
        <v>891180084</v>
      </c>
      <c r="D1424" s="457">
        <v>2</v>
      </c>
      <c r="E1424" s="222" t="s">
        <v>4119</v>
      </c>
      <c r="F1424" s="459">
        <v>900545793</v>
      </c>
      <c r="G1424" s="222">
        <v>6</v>
      </c>
      <c r="H1424" s="221" t="s">
        <v>4120</v>
      </c>
      <c r="I1424" s="465" t="s">
        <v>4121</v>
      </c>
      <c r="J1424" s="466">
        <v>41809</v>
      </c>
      <c r="K1424" s="462">
        <v>2940764</v>
      </c>
      <c r="L1424" s="212" t="s">
        <v>325</v>
      </c>
      <c r="M1424" s="464" t="s">
        <v>3747</v>
      </c>
      <c r="N1424" s="464" t="s">
        <v>1314</v>
      </c>
      <c r="O1424" s="464" t="s">
        <v>23</v>
      </c>
      <c r="P1424" s="464" t="s">
        <v>3748</v>
      </c>
      <c r="Q1424" s="464" t="s">
        <v>4115</v>
      </c>
      <c r="R1424" s="307">
        <v>153</v>
      </c>
    </row>
    <row r="1425" spans="1:18" ht="67.5" x14ac:dyDescent="0.2">
      <c r="A1425" s="109">
        <v>1424</v>
      </c>
      <c r="B1425" s="457" t="s">
        <v>3732</v>
      </c>
      <c r="C1425" s="457">
        <v>891180084</v>
      </c>
      <c r="D1425" s="457">
        <v>2</v>
      </c>
      <c r="E1425" s="222" t="s">
        <v>4122</v>
      </c>
      <c r="F1425" s="459">
        <v>36157074</v>
      </c>
      <c r="G1425" s="222">
        <v>0</v>
      </c>
      <c r="H1425" s="221" t="s">
        <v>4123</v>
      </c>
      <c r="I1425" s="465" t="s">
        <v>4124</v>
      </c>
      <c r="J1425" s="466">
        <v>41810</v>
      </c>
      <c r="K1425" s="462">
        <v>4970000</v>
      </c>
      <c r="L1425" s="212" t="s">
        <v>325</v>
      </c>
      <c r="M1425" s="464" t="s">
        <v>3747</v>
      </c>
      <c r="N1425" s="464" t="s">
        <v>1314</v>
      </c>
      <c r="O1425" s="464" t="s">
        <v>23</v>
      </c>
      <c r="P1425" s="464" t="s">
        <v>3748</v>
      </c>
      <c r="Q1425" s="464" t="s">
        <v>4115</v>
      </c>
      <c r="R1425" s="307">
        <v>154</v>
      </c>
    </row>
    <row r="1426" spans="1:18" ht="33.75" x14ac:dyDescent="0.2">
      <c r="A1426" s="109">
        <v>1425</v>
      </c>
      <c r="B1426" s="219" t="s">
        <v>3732</v>
      </c>
      <c r="C1426" s="481">
        <v>891180084</v>
      </c>
      <c r="D1426" s="219">
        <v>2</v>
      </c>
      <c r="E1426" s="222" t="s">
        <v>4125</v>
      </c>
      <c r="F1426" s="459">
        <v>75227631</v>
      </c>
      <c r="G1426" s="459">
        <v>7</v>
      </c>
      <c r="H1426" s="460" t="s">
        <v>4126</v>
      </c>
      <c r="I1426" s="221" t="s">
        <v>4127</v>
      </c>
      <c r="J1426" s="461">
        <v>41821</v>
      </c>
      <c r="K1426" s="482">
        <v>1500000</v>
      </c>
      <c r="L1426" s="212" t="s">
        <v>20</v>
      </c>
      <c r="M1426" s="464" t="s">
        <v>3736</v>
      </c>
      <c r="N1426" s="464" t="s">
        <v>4128</v>
      </c>
      <c r="O1426" s="464" t="s">
        <v>3737</v>
      </c>
      <c r="P1426" s="464" t="s">
        <v>3738</v>
      </c>
      <c r="Q1426" s="464" t="s">
        <v>3763</v>
      </c>
      <c r="R1426" s="307">
        <v>155</v>
      </c>
    </row>
    <row r="1427" spans="1:18" ht="33.75" x14ac:dyDescent="0.2">
      <c r="A1427" s="109">
        <v>1426</v>
      </c>
      <c r="B1427" s="219" t="s">
        <v>3732</v>
      </c>
      <c r="C1427" s="481">
        <v>891180084</v>
      </c>
      <c r="D1427" s="219">
        <v>2</v>
      </c>
      <c r="E1427" s="222" t="s">
        <v>130</v>
      </c>
      <c r="F1427" s="458">
        <v>7694101</v>
      </c>
      <c r="G1427" s="222">
        <v>9</v>
      </c>
      <c r="H1427" s="460" t="s">
        <v>4129</v>
      </c>
      <c r="I1427" s="221" t="s">
        <v>4130</v>
      </c>
      <c r="J1427" s="461">
        <v>41823</v>
      </c>
      <c r="K1427" s="482">
        <v>7482000</v>
      </c>
      <c r="L1427" s="212" t="s">
        <v>4131</v>
      </c>
      <c r="M1427" s="464" t="s">
        <v>3736</v>
      </c>
      <c r="N1427" s="464" t="s">
        <v>4128</v>
      </c>
      <c r="O1427" s="464" t="s">
        <v>3737</v>
      </c>
      <c r="P1427" s="464" t="s">
        <v>3738</v>
      </c>
      <c r="Q1427" s="464" t="s">
        <v>4132</v>
      </c>
      <c r="R1427" s="307">
        <v>156</v>
      </c>
    </row>
    <row r="1428" spans="1:18" ht="168.75" x14ac:dyDescent="0.2">
      <c r="A1428" s="109">
        <v>1427</v>
      </c>
      <c r="B1428" s="219" t="s">
        <v>3732</v>
      </c>
      <c r="C1428" s="481">
        <v>891180084</v>
      </c>
      <c r="D1428" s="457">
        <v>2</v>
      </c>
      <c r="E1428" s="222" t="s">
        <v>4133</v>
      </c>
      <c r="F1428" s="459">
        <v>36158427</v>
      </c>
      <c r="G1428" s="222">
        <v>1</v>
      </c>
      <c r="H1428" s="221" t="s">
        <v>4134</v>
      </c>
      <c r="I1428" s="465" t="s">
        <v>4135</v>
      </c>
      <c r="J1428" s="466">
        <v>41831</v>
      </c>
      <c r="K1428" s="482">
        <v>2197954</v>
      </c>
      <c r="L1428" s="212" t="s">
        <v>4136</v>
      </c>
      <c r="M1428" s="464" t="s">
        <v>3747</v>
      </c>
      <c r="N1428" s="464" t="s">
        <v>4128</v>
      </c>
      <c r="O1428" s="464" t="s">
        <v>23</v>
      </c>
      <c r="P1428" s="464" t="s">
        <v>3748</v>
      </c>
      <c r="Q1428" s="464" t="s">
        <v>3763</v>
      </c>
      <c r="R1428" s="307">
        <v>157</v>
      </c>
    </row>
    <row r="1429" spans="1:18" ht="180" x14ac:dyDescent="0.2">
      <c r="A1429" s="109">
        <v>1428</v>
      </c>
      <c r="B1429" s="219" t="s">
        <v>3732</v>
      </c>
      <c r="C1429" s="481">
        <v>891180084</v>
      </c>
      <c r="D1429" s="457">
        <v>2</v>
      </c>
      <c r="E1429" s="222" t="s">
        <v>4137</v>
      </c>
      <c r="F1429" s="459">
        <v>12138722</v>
      </c>
      <c r="G1429" s="222">
        <v>7</v>
      </c>
      <c r="H1429" s="221" t="s">
        <v>4138</v>
      </c>
      <c r="I1429" s="465" t="s">
        <v>4139</v>
      </c>
      <c r="J1429" s="466">
        <v>41832</v>
      </c>
      <c r="K1429" s="482">
        <v>1798326</v>
      </c>
      <c r="L1429" s="212" t="s">
        <v>4136</v>
      </c>
      <c r="M1429" s="464" t="s">
        <v>3747</v>
      </c>
      <c r="N1429" s="464" t="s">
        <v>4128</v>
      </c>
      <c r="O1429" s="464" t="s">
        <v>23</v>
      </c>
      <c r="P1429" s="464" t="s">
        <v>3748</v>
      </c>
      <c r="Q1429" s="464" t="s">
        <v>4140</v>
      </c>
      <c r="R1429" s="307">
        <v>158</v>
      </c>
    </row>
    <row r="1430" spans="1:18" ht="157.5" x14ac:dyDescent="0.2">
      <c r="A1430" s="109">
        <v>1429</v>
      </c>
      <c r="B1430" s="219" t="s">
        <v>3732</v>
      </c>
      <c r="C1430" s="481">
        <v>891180084</v>
      </c>
      <c r="D1430" s="457">
        <v>2</v>
      </c>
      <c r="E1430" s="222" t="s">
        <v>2588</v>
      </c>
      <c r="F1430" s="459">
        <v>36183257</v>
      </c>
      <c r="G1430" s="222">
        <v>1</v>
      </c>
      <c r="H1430" s="221" t="s">
        <v>4141</v>
      </c>
      <c r="I1430" s="465" t="s">
        <v>4142</v>
      </c>
      <c r="J1430" s="466">
        <v>41824</v>
      </c>
      <c r="K1430" s="482">
        <v>999609</v>
      </c>
      <c r="L1430" s="212" t="s">
        <v>119</v>
      </c>
      <c r="M1430" s="464" t="s">
        <v>3747</v>
      </c>
      <c r="N1430" s="464" t="s">
        <v>4128</v>
      </c>
      <c r="O1430" s="464" t="s">
        <v>23</v>
      </c>
      <c r="P1430" s="464" t="s">
        <v>3748</v>
      </c>
      <c r="Q1430" s="464" t="s">
        <v>3763</v>
      </c>
      <c r="R1430" s="307">
        <v>159</v>
      </c>
    </row>
    <row r="1431" spans="1:18" ht="135" x14ac:dyDescent="0.2">
      <c r="A1431" s="109">
        <v>1430</v>
      </c>
      <c r="B1431" s="219" t="s">
        <v>3732</v>
      </c>
      <c r="C1431" s="481">
        <v>891180084</v>
      </c>
      <c r="D1431" s="457">
        <v>2</v>
      </c>
      <c r="E1431" s="222" t="s">
        <v>3261</v>
      </c>
      <c r="F1431" s="459">
        <v>7728828</v>
      </c>
      <c r="G1431" s="222">
        <v>2</v>
      </c>
      <c r="H1431" s="221" t="s">
        <v>4143</v>
      </c>
      <c r="I1431" s="465" t="s">
        <v>4144</v>
      </c>
      <c r="J1431" s="466">
        <v>41824</v>
      </c>
      <c r="K1431" s="482">
        <v>498554</v>
      </c>
      <c r="L1431" s="212" t="s">
        <v>119</v>
      </c>
      <c r="M1431" s="464" t="s">
        <v>3747</v>
      </c>
      <c r="N1431" s="464" t="s">
        <v>4128</v>
      </c>
      <c r="O1431" s="464" t="s">
        <v>23</v>
      </c>
      <c r="P1431" s="464" t="s">
        <v>3748</v>
      </c>
      <c r="Q1431" s="464" t="s">
        <v>3763</v>
      </c>
      <c r="R1431" s="307">
        <v>160</v>
      </c>
    </row>
    <row r="1432" spans="1:18" ht="180" x14ac:dyDescent="0.2">
      <c r="A1432" s="109">
        <v>1431</v>
      </c>
      <c r="B1432" s="219" t="s">
        <v>3732</v>
      </c>
      <c r="C1432" s="481">
        <v>891180084</v>
      </c>
      <c r="D1432" s="219">
        <v>2</v>
      </c>
      <c r="E1432" s="222" t="s">
        <v>130</v>
      </c>
      <c r="F1432" s="459">
        <v>7694101</v>
      </c>
      <c r="G1432" s="459">
        <v>9</v>
      </c>
      <c r="H1432" s="460" t="s">
        <v>4145</v>
      </c>
      <c r="I1432" s="465" t="s">
        <v>4146</v>
      </c>
      <c r="J1432" s="461">
        <v>41824</v>
      </c>
      <c r="K1432" s="482">
        <v>5390000</v>
      </c>
      <c r="L1432" s="212" t="s">
        <v>119</v>
      </c>
      <c r="M1432" s="464" t="s">
        <v>3736</v>
      </c>
      <c r="N1432" s="464" t="s">
        <v>4128</v>
      </c>
      <c r="O1432" s="464" t="s">
        <v>3737</v>
      </c>
      <c r="P1432" s="464" t="s">
        <v>3738</v>
      </c>
      <c r="Q1432" s="464" t="s">
        <v>3763</v>
      </c>
      <c r="R1432" s="307">
        <v>161</v>
      </c>
    </row>
    <row r="1433" spans="1:18" ht="33.75" x14ac:dyDescent="0.2">
      <c r="A1433" s="109">
        <v>1432</v>
      </c>
      <c r="B1433" s="219" t="s">
        <v>3732</v>
      </c>
      <c r="C1433" s="481">
        <v>891180084</v>
      </c>
      <c r="D1433" s="219">
        <v>2</v>
      </c>
      <c r="E1433" s="222" t="s">
        <v>4147</v>
      </c>
      <c r="F1433" s="471">
        <v>83226708</v>
      </c>
      <c r="G1433" s="222"/>
      <c r="H1433" s="460" t="s">
        <v>4148</v>
      </c>
      <c r="I1433" s="221" t="s">
        <v>4149</v>
      </c>
      <c r="J1433" s="461">
        <v>41824</v>
      </c>
      <c r="K1433" s="482">
        <v>250000</v>
      </c>
      <c r="L1433" s="212" t="s">
        <v>1118</v>
      </c>
      <c r="M1433" s="464" t="s">
        <v>3736</v>
      </c>
      <c r="N1433" s="464" t="s">
        <v>4128</v>
      </c>
      <c r="O1433" s="464" t="s">
        <v>3737</v>
      </c>
      <c r="P1433" s="464" t="s">
        <v>3738</v>
      </c>
      <c r="Q1433" s="464" t="s">
        <v>4132</v>
      </c>
      <c r="R1433" s="307">
        <v>162</v>
      </c>
    </row>
    <row r="1434" spans="1:18" ht="67.5" x14ac:dyDescent="0.2">
      <c r="A1434" s="109">
        <v>1433</v>
      </c>
      <c r="B1434" s="219" t="s">
        <v>3732</v>
      </c>
      <c r="C1434" s="481">
        <v>891180084</v>
      </c>
      <c r="D1434" s="457">
        <v>2</v>
      </c>
      <c r="E1434" s="222" t="s">
        <v>3778</v>
      </c>
      <c r="F1434" s="459" t="s">
        <v>4150</v>
      </c>
      <c r="G1434" s="222">
        <v>2</v>
      </c>
      <c r="H1434" s="221" t="s">
        <v>4151</v>
      </c>
      <c r="I1434" s="465" t="s">
        <v>4152</v>
      </c>
      <c r="J1434" s="466">
        <v>41837</v>
      </c>
      <c r="K1434" s="482">
        <v>4750000</v>
      </c>
      <c r="L1434" s="212" t="s">
        <v>325</v>
      </c>
      <c r="M1434" s="464" t="s">
        <v>3747</v>
      </c>
      <c r="N1434" s="464" t="s">
        <v>4128</v>
      </c>
      <c r="O1434" s="464" t="s">
        <v>23</v>
      </c>
      <c r="P1434" s="464" t="s">
        <v>3748</v>
      </c>
      <c r="Q1434" s="464" t="s">
        <v>4153</v>
      </c>
      <c r="R1434" s="307">
        <v>163</v>
      </c>
    </row>
    <row r="1435" spans="1:18" ht="78.75" x14ac:dyDescent="0.2">
      <c r="A1435" s="109">
        <v>1434</v>
      </c>
      <c r="B1435" s="219" t="s">
        <v>3732</v>
      </c>
      <c r="C1435" s="481">
        <v>891180084</v>
      </c>
      <c r="D1435" s="457">
        <v>2</v>
      </c>
      <c r="E1435" s="222" t="s">
        <v>4154</v>
      </c>
      <c r="F1435" s="459">
        <v>1075237649</v>
      </c>
      <c r="G1435" s="222">
        <v>1</v>
      </c>
      <c r="H1435" s="221" t="s">
        <v>4155</v>
      </c>
      <c r="I1435" s="465" t="s">
        <v>4156</v>
      </c>
      <c r="J1435" s="466">
        <v>41837</v>
      </c>
      <c r="K1435" s="482">
        <v>11480000</v>
      </c>
      <c r="L1435" s="212" t="s">
        <v>20</v>
      </c>
      <c r="M1435" s="464" t="s">
        <v>3747</v>
      </c>
      <c r="N1435" s="464" t="s">
        <v>4128</v>
      </c>
      <c r="O1435" s="464" t="s">
        <v>23</v>
      </c>
      <c r="P1435" s="464" t="s">
        <v>3748</v>
      </c>
      <c r="Q1435" s="464" t="s">
        <v>4157</v>
      </c>
      <c r="R1435" s="307">
        <v>164</v>
      </c>
    </row>
    <row r="1436" spans="1:18" ht="225" x14ac:dyDescent="0.2">
      <c r="A1436" s="109">
        <v>1435</v>
      </c>
      <c r="B1436" s="219" t="s">
        <v>3732</v>
      </c>
      <c r="C1436" s="481">
        <v>891180084</v>
      </c>
      <c r="D1436" s="457">
        <v>2</v>
      </c>
      <c r="E1436" s="222" t="s">
        <v>4158</v>
      </c>
      <c r="F1436" s="459">
        <v>19164189</v>
      </c>
      <c r="G1436" s="222">
        <v>6</v>
      </c>
      <c r="H1436" s="221" t="s">
        <v>4159</v>
      </c>
      <c r="I1436" s="465" t="s">
        <v>4160</v>
      </c>
      <c r="J1436" s="466">
        <v>41838</v>
      </c>
      <c r="K1436" s="482">
        <v>2599392</v>
      </c>
      <c r="L1436" s="212" t="s">
        <v>4136</v>
      </c>
      <c r="M1436" s="464" t="s">
        <v>3747</v>
      </c>
      <c r="N1436" s="464" t="s">
        <v>4128</v>
      </c>
      <c r="O1436" s="464" t="s">
        <v>23</v>
      </c>
      <c r="P1436" s="464" t="s">
        <v>3748</v>
      </c>
      <c r="Q1436" s="464" t="s">
        <v>4153</v>
      </c>
      <c r="R1436" s="307">
        <v>165</v>
      </c>
    </row>
    <row r="1437" spans="1:18" ht="67.5" x14ac:dyDescent="0.2">
      <c r="A1437" s="109">
        <v>1436</v>
      </c>
      <c r="B1437" s="219" t="s">
        <v>3732</v>
      </c>
      <c r="C1437" s="481">
        <v>891180084</v>
      </c>
      <c r="D1437" s="457">
        <v>2</v>
      </c>
      <c r="E1437" s="223" t="s">
        <v>4161</v>
      </c>
      <c r="F1437" s="459">
        <v>1075227631</v>
      </c>
      <c r="G1437" s="222">
        <v>7</v>
      </c>
      <c r="H1437" s="221" t="s">
        <v>4162</v>
      </c>
      <c r="I1437" s="465" t="s">
        <v>4163</v>
      </c>
      <c r="J1437" s="466">
        <v>41838</v>
      </c>
      <c r="K1437" s="482">
        <v>1540000</v>
      </c>
      <c r="L1437" s="212" t="s">
        <v>4136</v>
      </c>
      <c r="M1437" s="464" t="s">
        <v>3747</v>
      </c>
      <c r="N1437" s="464" t="s">
        <v>4128</v>
      </c>
      <c r="O1437" s="464" t="s">
        <v>23</v>
      </c>
      <c r="P1437" s="464" t="s">
        <v>3748</v>
      </c>
      <c r="Q1437" s="464" t="s">
        <v>4132</v>
      </c>
      <c r="R1437" s="307">
        <v>166</v>
      </c>
    </row>
    <row r="1438" spans="1:18" ht="67.5" x14ac:dyDescent="0.2">
      <c r="A1438" s="109">
        <v>1437</v>
      </c>
      <c r="B1438" s="219" t="s">
        <v>3732</v>
      </c>
      <c r="C1438" s="481">
        <v>891180084</v>
      </c>
      <c r="D1438" s="219">
        <v>2</v>
      </c>
      <c r="E1438" s="222" t="s">
        <v>3838</v>
      </c>
      <c r="F1438" s="459">
        <v>55178602</v>
      </c>
      <c r="G1438" s="459">
        <v>9</v>
      </c>
      <c r="H1438" s="460" t="s">
        <v>4164</v>
      </c>
      <c r="I1438" s="220" t="s">
        <v>4165</v>
      </c>
      <c r="J1438" s="461">
        <v>41838</v>
      </c>
      <c r="K1438" s="482">
        <v>3080000</v>
      </c>
      <c r="L1438" s="212" t="s">
        <v>4136</v>
      </c>
      <c r="M1438" s="464" t="s">
        <v>3736</v>
      </c>
      <c r="N1438" s="464" t="s">
        <v>4128</v>
      </c>
      <c r="O1438" s="464" t="s">
        <v>3737</v>
      </c>
      <c r="P1438" s="464" t="s">
        <v>3738</v>
      </c>
      <c r="Q1438" s="464" t="s">
        <v>4132</v>
      </c>
      <c r="R1438" s="307">
        <v>167</v>
      </c>
    </row>
    <row r="1439" spans="1:18" ht="67.5" x14ac:dyDescent="0.2">
      <c r="A1439" s="109">
        <v>1438</v>
      </c>
      <c r="B1439" s="219" t="s">
        <v>3732</v>
      </c>
      <c r="C1439" s="481">
        <v>891180084</v>
      </c>
      <c r="D1439" s="219">
        <v>2</v>
      </c>
      <c r="E1439" s="223" t="s">
        <v>3883</v>
      </c>
      <c r="F1439" s="471">
        <v>26421468</v>
      </c>
      <c r="G1439" s="222">
        <v>4</v>
      </c>
      <c r="H1439" s="460" t="s">
        <v>4166</v>
      </c>
      <c r="I1439" s="220" t="s">
        <v>4163</v>
      </c>
      <c r="J1439" s="461">
        <v>41838</v>
      </c>
      <c r="K1439" s="482">
        <v>1540000</v>
      </c>
      <c r="L1439" s="212" t="s">
        <v>4136</v>
      </c>
      <c r="M1439" s="464" t="s">
        <v>3736</v>
      </c>
      <c r="N1439" s="464" t="s">
        <v>4128</v>
      </c>
      <c r="O1439" s="464" t="s">
        <v>3737</v>
      </c>
      <c r="P1439" s="464" t="s">
        <v>3738</v>
      </c>
      <c r="Q1439" s="464" t="s">
        <v>4132</v>
      </c>
      <c r="R1439" s="307">
        <v>168</v>
      </c>
    </row>
    <row r="1440" spans="1:18" ht="67.5" x14ac:dyDescent="0.2">
      <c r="A1440" s="109">
        <v>1439</v>
      </c>
      <c r="B1440" s="219" t="s">
        <v>3732</v>
      </c>
      <c r="C1440" s="481">
        <v>891180084</v>
      </c>
      <c r="D1440" s="457">
        <v>2</v>
      </c>
      <c r="E1440" s="223" t="s">
        <v>3840</v>
      </c>
      <c r="F1440" s="459">
        <v>36069290</v>
      </c>
      <c r="G1440" s="222">
        <v>8</v>
      </c>
      <c r="H1440" s="221" t="s">
        <v>4167</v>
      </c>
      <c r="I1440" s="220" t="s">
        <v>4165</v>
      </c>
      <c r="J1440" s="466">
        <v>41838</v>
      </c>
      <c r="K1440" s="482">
        <v>4200000</v>
      </c>
      <c r="L1440" s="212" t="s">
        <v>4136</v>
      </c>
      <c r="M1440" s="464" t="s">
        <v>3747</v>
      </c>
      <c r="N1440" s="464" t="s">
        <v>4128</v>
      </c>
      <c r="O1440" s="464" t="s">
        <v>23</v>
      </c>
      <c r="P1440" s="464" t="s">
        <v>3748</v>
      </c>
      <c r="Q1440" s="464" t="s">
        <v>4132</v>
      </c>
      <c r="R1440" s="307">
        <v>169</v>
      </c>
    </row>
    <row r="1441" spans="1:18" ht="67.5" x14ac:dyDescent="0.2">
      <c r="A1441" s="109">
        <v>1440</v>
      </c>
      <c r="B1441" s="219" t="s">
        <v>3732</v>
      </c>
      <c r="C1441" s="481">
        <v>891180084</v>
      </c>
      <c r="D1441" s="457">
        <v>2</v>
      </c>
      <c r="E1441" s="223" t="s">
        <v>4168</v>
      </c>
      <c r="F1441" s="459">
        <v>7697030</v>
      </c>
      <c r="G1441" s="222">
        <v>8</v>
      </c>
      <c r="H1441" s="221" t="s">
        <v>4169</v>
      </c>
      <c r="I1441" s="220" t="s">
        <v>4165</v>
      </c>
      <c r="J1441" s="466">
        <v>41838</v>
      </c>
      <c r="K1441" s="482">
        <v>1540000</v>
      </c>
      <c r="L1441" s="212" t="s">
        <v>4136</v>
      </c>
      <c r="M1441" s="464" t="s">
        <v>3747</v>
      </c>
      <c r="N1441" s="464" t="s">
        <v>4128</v>
      </c>
      <c r="O1441" s="464" t="s">
        <v>23</v>
      </c>
      <c r="P1441" s="464" t="s">
        <v>3748</v>
      </c>
      <c r="Q1441" s="464" t="s">
        <v>4132</v>
      </c>
      <c r="R1441" s="307">
        <v>170</v>
      </c>
    </row>
    <row r="1442" spans="1:18" ht="67.5" x14ac:dyDescent="0.2">
      <c r="A1442" s="109">
        <v>1441</v>
      </c>
      <c r="B1442" s="219" t="s">
        <v>3732</v>
      </c>
      <c r="C1442" s="481">
        <v>891180084</v>
      </c>
      <c r="D1442" s="457">
        <v>2</v>
      </c>
      <c r="E1442" s="223" t="s">
        <v>4170</v>
      </c>
      <c r="F1442" s="459">
        <v>36067028</v>
      </c>
      <c r="G1442" s="222">
        <v>5</v>
      </c>
      <c r="H1442" s="221" t="s">
        <v>4171</v>
      </c>
      <c r="I1442" s="220" t="s">
        <v>4172</v>
      </c>
      <c r="J1442" s="466">
        <v>41838</v>
      </c>
      <c r="K1442" s="482">
        <v>8400000</v>
      </c>
      <c r="L1442" s="212" t="s">
        <v>4136</v>
      </c>
      <c r="M1442" s="464" t="s">
        <v>3747</v>
      </c>
      <c r="N1442" s="464" t="s">
        <v>4128</v>
      </c>
      <c r="O1442" s="464" t="s">
        <v>23</v>
      </c>
      <c r="P1442" s="464" t="s">
        <v>3748</v>
      </c>
      <c r="Q1442" s="464" t="s">
        <v>3739</v>
      </c>
      <c r="R1442" s="307">
        <v>171</v>
      </c>
    </row>
    <row r="1443" spans="1:18" ht="67.5" x14ac:dyDescent="0.2">
      <c r="A1443" s="109">
        <v>1442</v>
      </c>
      <c r="B1443" s="219" t="s">
        <v>3732</v>
      </c>
      <c r="C1443" s="481">
        <v>891180084</v>
      </c>
      <c r="D1443" s="457">
        <v>2</v>
      </c>
      <c r="E1443" s="223" t="s">
        <v>4173</v>
      </c>
      <c r="F1443" s="459">
        <v>12975639</v>
      </c>
      <c r="G1443" s="222">
        <v>3</v>
      </c>
      <c r="H1443" s="221" t="s">
        <v>4174</v>
      </c>
      <c r="I1443" s="220" t="s">
        <v>4165</v>
      </c>
      <c r="J1443" s="466">
        <v>41838</v>
      </c>
      <c r="K1443" s="482">
        <v>3080000</v>
      </c>
      <c r="L1443" s="212" t="s">
        <v>4136</v>
      </c>
      <c r="M1443" s="464" t="s">
        <v>3747</v>
      </c>
      <c r="N1443" s="464" t="s">
        <v>4128</v>
      </c>
      <c r="O1443" s="464" t="s">
        <v>23</v>
      </c>
      <c r="P1443" s="464" t="s">
        <v>3748</v>
      </c>
      <c r="Q1443" s="464" t="s">
        <v>4132</v>
      </c>
      <c r="R1443" s="307">
        <v>172</v>
      </c>
    </row>
    <row r="1444" spans="1:18" ht="67.5" x14ac:dyDescent="0.2">
      <c r="A1444" s="109">
        <v>1443</v>
      </c>
      <c r="B1444" s="219" t="s">
        <v>3732</v>
      </c>
      <c r="C1444" s="481">
        <v>891180084</v>
      </c>
      <c r="D1444" s="219">
        <v>2</v>
      </c>
      <c r="E1444" s="223" t="s">
        <v>3819</v>
      </c>
      <c r="F1444" s="459">
        <v>7730600</v>
      </c>
      <c r="G1444" s="459">
        <v>7</v>
      </c>
      <c r="H1444" s="460" t="s">
        <v>4175</v>
      </c>
      <c r="I1444" s="220" t="s">
        <v>4165</v>
      </c>
      <c r="J1444" s="461">
        <v>41838</v>
      </c>
      <c r="K1444" s="482">
        <v>3080000</v>
      </c>
      <c r="L1444" s="212" t="s">
        <v>4136</v>
      </c>
      <c r="M1444" s="464" t="s">
        <v>3736</v>
      </c>
      <c r="N1444" s="464" t="s">
        <v>4128</v>
      </c>
      <c r="O1444" s="464" t="s">
        <v>3737</v>
      </c>
      <c r="P1444" s="464" t="s">
        <v>3738</v>
      </c>
      <c r="Q1444" s="464" t="s">
        <v>4132</v>
      </c>
      <c r="R1444" s="307">
        <v>173</v>
      </c>
    </row>
    <row r="1445" spans="1:18" ht="67.5" x14ac:dyDescent="0.2">
      <c r="A1445" s="109">
        <v>1444</v>
      </c>
      <c r="B1445" s="219" t="s">
        <v>3732</v>
      </c>
      <c r="C1445" s="481">
        <v>891180084</v>
      </c>
      <c r="D1445" s="219">
        <v>2</v>
      </c>
      <c r="E1445" s="223" t="s">
        <v>4176</v>
      </c>
      <c r="F1445" s="471">
        <v>55157227</v>
      </c>
      <c r="G1445" s="222">
        <v>1</v>
      </c>
      <c r="H1445" s="460" t="s">
        <v>4177</v>
      </c>
      <c r="I1445" s="220" t="s">
        <v>4163</v>
      </c>
      <c r="J1445" s="461">
        <v>41838</v>
      </c>
      <c r="K1445" s="482">
        <v>1540000</v>
      </c>
      <c r="L1445" s="212" t="s">
        <v>4136</v>
      </c>
      <c r="M1445" s="464" t="s">
        <v>3736</v>
      </c>
      <c r="N1445" s="464" t="s">
        <v>4128</v>
      </c>
      <c r="O1445" s="464" t="s">
        <v>3737</v>
      </c>
      <c r="P1445" s="464" t="s">
        <v>3738</v>
      </c>
      <c r="Q1445" s="464" t="s">
        <v>4132</v>
      </c>
      <c r="R1445" s="307">
        <v>174</v>
      </c>
    </row>
    <row r="1446" spans="1:18" ht="67.5" x14ac:dyDescent="0.2">
      <c r="A1446" s="109">
        <v>1445</v>
      </c>
      <c r="B1446" s="219" t="s">
        <v>3732</v>
      </c>
      <c r="C1446" s="481">
        <v>891180084</v>
      </c>
      <c r="D1446" s="457">
        <v>2</v>
      </c>
      <c r="E1446" s="223" t="s">
        <v>4178</v>
      </c>
      <c r="F1446" s="459">
        <v>1083873534</v>
      </c>
      <c r="G1446" s="222">
        <v>1</v>
      </c>
      <c r="H1446" s="221" t="s">
        <v>4179</v>
      </c>
      <c r="I1446" s="220" t="s">
        <v>4165</v>
      </c>
      <c r="J1446" s="466">
        <v>41838</v>
      </c>
      <c r="K1446" s="482">
        <v>3080000</v>
      </c>
      <c r="L1446" s="212" t="s">
        <v>4136</v>
      </c>
      <c r="M1446" s="464" t="s">
        <v>3747</v>
      </c>
      <c r="N1446" s="464" t="s">
        <v>4128</v>
      </c>
      <c r="O1446" s="464" t="s">
        <v>23</v>
      </c>
      <c r="P1446" s="464" t="s">
        <v>3748</v>
      </c>
      <c r="Q1446" s="464" t="s">
        <v>3739</v>
      </c>
      <c r="R1446" s="307">
        <v>175</v>
      </c>
    </row>
    <row r="1447" spans="1:18" ht="67.5" x14ac:dyDescent="0.2">
      <c r="A1447" s="109">
        <v>1446</v>
      </c>
      <c r="B1447" s="219" t="s">
        <v>3732</v>
      </c>
      <c r="C1447" s="481">
        <v>891180084</v>
      </c>
      <c r="D1447" s="457">
        <v>2</v>
      </c>
      <c r="E1447" s="223" t="s">
        <v>4180</v>
      </c>
      <c r="F1447" s="459">
        <v>1075230121</v>
      </c>
      <c r="G1447" s="222">
        <v>3</v>
      </c>
      <c r="H1447" s="221" t="s">
        <v>4181</v>
      </c>
      <c r="I1447" s="220" t="s">
        <v>4165</v>
      </c>
      <c r="J1447" s="466">
        <v>41838</v>
      </c>
      <c r="K1447" s="482">
        <v>3080000</v>
      </c>
      <c r="L1447" s="212" t="s">
        <v>4136</v>
      </c>
      <c r="M1447" s="464" t="s">
        <v>3747</v>
      </c>
      <c r="N1447" s="464" t="s">
        <v>4128</v>
      </c>
      <c r="O1447" s="464" t="s">
        <v>23</v>
      </c>
      <c r="P1447" s="464" t="s">
        <v>3748</v>
      </c>
      <c r="Q1447" s="464" t="s">
        <v>3739</v>
      </c>
      <c r="R1447" s="307">
        <v>176</v>
      </c>
    </row>
    <row r="1448" spans="1:18" ht="67.5" x14ac:dyDescent="0.2">
      <c r="A1448" s="109">
        <v>1447</v>
      </c>
      <c r="B1448" s="219" t="s">
        <v>3732</v>
      </c>
      <c r="C1448" s="481">
        <v>891180084</v>
      </c>
      <c r="D1448" s="457">
        <v>2</v>
      </c>
      <c r="E1448" s="223" t="s">
        <v>4182</v>
      </c>
      <c r="F1448" s="459">
        <v>7691589</v>
      </c>
      <c r="G1448" s="222">
        <v>5</v>
      </c>
      <c r="H1448" s="221" t="s">
        <v>4183</v>
      </c>
      <c r="I1448" s="220" t="s">
        <v>4165</v>
      </c>
      <c r="J1448" s="466">
        <v>41838</v>
      </c>
      <c r="K1448" s="482">
        <v>3080000</v>
      </c>
      <c r="L1448" s="212" t="s">
        <v>4136</v>
      </c>
      <c r="M1448" s="464" t="s">
        <v>3747</v>
      </c>
      <c r="N1448" s="464" t="s">
        <v>4128</v>
      </c>
      <c r="O1448" s="464" t="s">
        <v>23</v>
      </c>
      <c r="P1448" s="464" t="s">
        <v>3748</v>
      </c>
      <c r="Q1448" s="464" t="s">
        <v>3739</v>
      </c>
      <c r="R1448" s="307">
        <v>177</v>
      </c>
    </row>
    <row r="1449" spans="1:18" ht="67.5" x14ac:dyDescent="0.2">
      <c r="A1449" s="109">
        <v>1448</v>
      </c>
      <c r="B1449" s="219" t="s">
        <v>3732</v>
      </c>
      <c r="C1449" s="481">
        <v>891180084</v>
      </c>
      <c r="D1449" s="457">
        <v>2</v>
      </c>
      <c r="E1449" s="223" t="s">
        <v>3912</v>
      </c>
      <c r="F1449" s="459">
        <v>7696519</v>
      </c>
      <c r="G1449" s="222">
        <v>2</v>
      </c>
      <c r="H1449" s="221" t="s">
        <v>4184</v>
      </c>
      <c r="I1449" s="220" t="s">
        <v>4172</v>
      </c>
      <c r="J1449" s="466">
        <v>41838</v>
      </c>
      <c r="K1449" s="482">
        <v>6160000</v>
      </c>
      <c r="L1449" s="212" t="s">
        <v>4136</v>
      </c>
      <c r="M1449" s="464" t="s">
        <v>3747</v>
      </c>
      <c r="N1449" s="464" t="s">
        <v>4128</v>
      </c>
      <c r="O1449" s="464" t="s">
        <v>23</v>
      </c>
      <c r="P1449" s="464" t="s">
        <v>3748</v>
      </c>
      <c r="Q1449" s="464" t="s">
        <v>3739</v>
      </c>
      <c r="R1449" s="307">
        <v>178</v>
      </c>
    </row>
    <row r="1450" spans="1:18" ht="67.5" x14ac:dyDescent="0.2">
      <c r="A1450" s="109">
        <v>1449</v>
      </c>
      <c r="B1450" s="219" t="s">
        <v>3732</v>
      </c>
      <c r="C1450" s="481">
        <v>891180084</v>
      </c>
      <c r="D1450" s="219">
        <v>2</v>
      </c>
      <c r="E1450" s="223" t="s">
        <v>4185</v>
      </c>
      <c r="F1450" s="459">
        <v>1075224095</v>
      </c>
      <c r="G1450" s="459">
        <v>5</v>
      </c>
      <c r="H1450" s="460" t="s">
        <v>4186</v>
      </c>
      <c r="I1450" s="220" t="s">
        <v>4165</v>
      </c>
      <c r="J1450" s="461">
        <v>41838</v>
      </c>
      <c r="K1450" s="482">
        <v>3080000</v>
      </c>
      <c r="L1450" s="212" t="s">
        <v>4136</v>
      </c>
      <c r="M1450" s="464" t="s">
        <v>3736</v>
      </c>
      <c r="N1450" s="464" t="s">
        <v>4128</v>
      </c>
      <c r="O1450" s="464" t="s">
        <v>3737</v>
      </c>
      <c r="P1450" s="464" t="s">
        <v>3738</v>
      </c>
      <c r="Q1450" s="464" t="s">
        <v>3739</v>
      </c>
      <c r="R1450" s="307">
        <v>179</v>
      </c>
    </row>
    <row r="1451" spans="1:18" ht="67.5" x14ac:dyDescent="0.2">
      <c r="A1451" s="109">
        <v>1450</v>
      </c>
      <c r="B1451" s="219" t="s">
        <v>3732</v>
      </c>
      <c r="C1451" s="481">
        <v>891180084</v>
      </c>
      <c r="D1451" s="219">
        <v>2</v>
      </c>
      <c r="E1451" s="223" t="s">
        <v>4187</v>
      </c>
      <c r="F1451" s="471">
        <v>55180042</v>
      </c>
      <c r="G1451" s="222">
        <v>0</v>
      </c>
      <c r="H1451" s="460" t="s">
        <v>4188</v>
      </c>
      <c r="I1451" s="220" t="s">
        <v>4165</v>
      </c>
      <c r="J1451" s="461">
        <v>41841</v>
      </c>
      <c r="K1451" s="482">
        <v>4200000</v>
      </c>
      <c r="L1451" s="212" t="s">
        <v>4136</v>
      </c>
      <c r="M1451" s="464" t="s">
        <v>3736</v>
      </c>
      <c r="N1451" s="464" t="s">
        <v>4128</v>
      </c>
      <c r="O1451" s="464" t="s">
        <v>3737</v>
      </c>
      <c r="P1451" s="464" t="s">
        <v>3738</v>
      </c>
      <c r="Q1451" s="464" t="s">
        <v>3739</v>
      </c>
      <c r="R1451" s="307">
        <v>180</v>
      </c>
    </row>
    <row r="1452" spans="1:18" ht="67.5" x14ac:dyDescent="0.2">
      <c r="A1452" s="109">
        <v>1451</v>
      </c>
      <c r="B1452" s="219" t="s">
        <v>3732</v>
      </c>
      <c r="C1452" s="481">
        <v>891180084</v>
      </c>
      <c r="D1452" s="457">
        <v>2</v>
      </c>
      <c r="E1452" s="223" t="s">
        <v>4189</v>
      </c>
      <c r="F1452" s="459">
        <v>1075232956</v>
      </c>
      <c r="G1452" s="222">
        <v>5</v>
      </c>
      <c r="H1452" s="221" t="s">
        <v>4190</v>
      </c>
      <c r="I1452" s="220" t="s">
        <v>4165</v>
      </c>
      <c r="J1452" s="466">
        <v>41841</v>
      </c>
      <c r="K1452" s="482">
        <v>3080000</v>
      </c>
      <c r="L1452" s="212" t="s">
        <v>4136</v>
      </c>
      <c r="M1452" s="464" t="s">
        <v>3747</v>
      </c>
      <c r="N1452" s="464" t="s">
        <v>4128</v>
      </c>
      <c r="O1452" s="464" t="s">
        <v>23</v>
      </c>
      <c r="P1452" s="464" t="s">
        <v>3748</v>
      </c>
      <c r="Q1452" s="464" t="s">
        <v>3739</v>
      </c>
      <c r="R1452" s="307">
        <v>181</v>
      </c>
    </row>
    <row r="1453" spans="1:18" ht="67.5" x14ac:dyDescent="0.2">
      <c r="A1453" s="109">
        <v>1452</v>
      </c>
      <c r="B1453" s="219" t="s">
        <v>3732</v>
      </c>
      <c r="C1453" s="481">
        <v>891180084</v>
      </c>
      <c r="D1453" s="457">
        <v>2</v>
      </c>
      <c r="E1453" s="223" t="s">
        <v>4191</v>
      </c>
      <c r="F1453" s="459">
        <v>7718196</v>
      </c>
      <c r="G1453" s="222">
        <v>3</v>
      </c>
      <c r="H1453" s="221" t="s">
        <v>4192</v>
      </c>
      <c r="I1453" s="220" t="s">
        <v>4163</v>
      </c>
      <c r="J1453" s="466">
        <v>41841</v>
      </c>
      <c r="K1453" s="482">
        <v>1540000</v>
      </c>
      <c r="L1453" s="212" t="s">
        <v>4136</v>
      </c>
      <c r="M1453" s="464" t="s">
        <v>3747</v>
      </c>
      <c r="N1453" s="464" t="s">
        <v>4128</v>
      </c>
      <c r="O1453" s="464" t="s">
        <v>23</v>
      </c>
      <c r="P1453" s="464" t="s">
        <v>3748</v>
      </c>
      <c r="Q1453" s="464" t="s">
        <v>4132</v>
      </c>
      <c r="R1453" s="307">
        <v>182</v>
      </c>
    </row>
    <row r="1454" spans="1:18" ht="67.5" x14ac:dyDescent="0.2">
      <c r="A1454" s="109">
        <v>1453</v>
      </c>
      <c r="B1454" s="219" t="s">
        <v>3732</v>
      </c>
      <c r="C1454" s="481">
        <v>891180084</v>
      </c>
      <c r="D1454" s="457">
        <v>2</v>
      </c>
      <c r="E1454" s="223" t="s">
        <v>4193</v>
      </c>
      <c r="F1454" s="459">
        <v>1117494213</v>
      </c>
      <c r="G1454" s="222">
        <v>7</v>
      </c>
      <c r="H1454" s="221" t="s">
        <v>4194</v>
      </c>
      <c r="I1454" s="220" t="s">
        <v>4165</v>
      </c>
      <c r="J1454" s="466">
        <v>41841</v>
      </c>
      <c r="K1454" s="482">
        <v>3080000</v>
      </c>
      <c r="L1454" s="212" t="s">
        <v>4136</v>
      </c>
      <c r="M1454" s="464" t="s">
        <v>3747</v>
      </c>
      <c r="N1454" s="464" t="s">
        <v>4128</v>
      </c>
      <c r="O1454" s="464" t="s">
        <v>23</v>
      </c>
      <c r="P1454" s="464" t="s">
        <v>3748</v>
      </c>
      <c r="Q1454" s="464" t="s">
        <v>3739</v>
      </c>
      <c r="R1454" s="307">
        <v>183</v>
      </c>
    </row>
    <row r="1455" spans="1:18" ht="67.5" x14ac:dyDescent="0.2">
      <c r="A1455" s="109">
        <v>1454</v>
      </c>
      <c r="B1455" s="219" t="s">
        <v>3732</v>
      </c>
      <c r="C1455" s="481">
        <v>891180084</v>
      </c>
      <c r="D1455" s="457">
        <v>2</v>
      </c>
      <c r="E1455" s="223" t="s">
        <v>4195</v>
      </c>
      <c r="F1455" s="459" t="s">
        <v>4196</v>
      </c>
      <c r="G1455" s="222">
        <v>5</v>
      </c>
      <c r="H1455" s="221" t="s">
        <v>4197</v>
      </c>
      <c r="I1455" s="465" t="s">
        <v>4198</v>
      </c>
      <c r="J1455" s="466">
        <v>41842</v>
      </c>
      <c r="K1455" s="482" t="s">
        <v>4199</v>
      </c>
      <c r="L1455" s="212" t="s">
        <v>325</v>
      </c>
      <c r="M1455" s="464" t="s">
        <v>3747</v>
      </c>
      <c r="N1455" s="464" t="s">
        <v>4128</v>
      </c>
      <c r="O1455" s="464" t="s">
        <v>23</v>
      </c>
      <c r="P1455" s="464" t="s">
        <v>3748</v>
      </c>
      <c r="Q1455" s="464" t="s">
        <v>4157</v>
      </c>
      <c r="R1455" s="307">
        <v>184</v>
      </c>
    </row>
    <row r="1456" spans="1:18" ht="180" x14ac:dyDescent="0.2">
      <c r="A1456" s="109">
        <v>1455</v>
      </c>
      <c r="B1456" s="219" t="s">
        <v>3732</v>
      </c>
      <c r="C1456" s="481">
        <v>891180084</v>
      </c>
      <c r="D1456" s="219">
        <v>2</v>
      </c>
      <c r="E1456" s="223" t="s">
        <v>4200</v>
      </c>
      <c r="F1456" s="459">
        <v>7730329</v>
      </c>
      <c r="G1456" s="459">
        <v>5</v>
      </c>
      <c r="H1456" s="460" t="s">
        <v>4201</v>
      </c>
      <c r="I1456" s="465" t="s">
        <v>6020</v>
      </c>
      <c r="J1456" s="461">
        <v>41842</v>
      </c>
      <c r="K1456" s="482" t="s">
        <v>4202</v>
      </c>
      <c r="L1456" s="212" t="s">
        <v>20</v>
      </c>
      <c r="M1456" s="464" t="s">
        <v>3736</v>
      </c>
      <c r="N1456" s="464" t="s">
        <v>4128</v>
      </c>
      <c r="O1456" s="464" t="s">
        <v>3737</v>
      </c>
      <c r="P1456" s="464" t="s">
        <v>3738</v>
      </c>
      <c r="Q1456" s="464" t="s">
        <v>3739</v>
      </c>
      <c r="R1456" s="307">
        <v>185</v>
      </c>
    </row>
    <row r="1457" spans="1:18" ht="45" x14ac:dyDescent="0.2">
      <c r="A1457" s="109">
        <v>1456</v>
      </c>
      <c r="B1457" s="219" t="s">
        <v>3732</v>
      </c>
      <c r="C1457" s="481">
        <v>891180084</v>
      </c>
      <c r="D1457" s="219">
        <v>2</v>
      </c>
      <c r="E1457" s="223" t="s">
        <v>4203</v>
      </c>
      <c r="F1457" s="458">
        <v>1075222309</v>
      </c>
      <c r="G1457" s="222">
        <v>7</v>
      </c>
      <c r="H1457" s="460" t="s">
        <v>4204</v>
      </c>
      <c r="I1457" s="221" t="s">
        <v>4205</v>
      </c>
      <c r="J1457" s="461">
        <v>41843</v>
      </c>
      <c r="K1457" s="482">
        <v>8818333</v>
      </c>
      <c r="L1457" s="212" t="s">
        <v>234</v>
      </c>
      <c r="M1457" s="464" t="s">
        <v>3736</v>
      </c>
      <c r="N1457" s="464" t="s">
        <v>4128</v>
      </c>
      <c r="O1457" s="464" t="s">
        <v>3737</v>
      </c>
      <c r="P1457" s="464" t="s">
        <v>3738</v>
      </c>
      <c r="Q1457" s="464" t="s">
        <v>4157</v>
      </c>
      <c r="R1457" s="307">
        <v>186</v>
      </c>
    </row>
    <row r="1458" spans="1:18" ht="191.25" x14ac:dyDescent="0.2">
      <c r="A1458" s="109">
        <v>1457</v>
      </c>
      <c r="B1458" s="219" t="s">
        <v>3732</v>
      </c>
      <c r="C1458" s="481">
        <v>891180084</v>
      </c>
      <c r="D1458" s="457">
        <v>2</v>
      </c>
      <c r="E1458" s="223" t="s">
        <v>4206</v>
      </c>
      <c r="F1458" s="459">
        <v>12108047</v>
      </c>
      <c r="G1458" s="222">
        <v>5</v>
      </c>
      <c r="H1458" s="221" t="s">
        <v>4207</v>
      </c>
      <c r="I1458" s="465" t="s">
        <v>4208</v>
      </c>
      <c r="J1458" s="466">
        <v>41844</v>
      </c>
      <c r="K1458" s="482">
        <v>12500000</v>
      </c>
      <c r="L1458" s="212" t="s">
        <v>20</v>
      </c>
      <c r="M1458" s="464" t="s">
        <v>3747</v>
      </c>
      <c r="N1458" s="464" t="s">
        <v>4128</v>
      </c>
      <c r="O1458" s="464" t="s">
        <v>23</v>
      </c>
      <c r="P1458" s="464" t="s">
        <v>3748</v>
      </c>
      <c r="Q1458" s="464" t="s">
        <v>3739</v>
      </c>
      <c r="R1458" s="307">
        <v>187</v>
      </c>
    </row>
    <row r="1459" spans="1:18" ht="67.5" x14ac:dyDescent="0.2">
      <c r="A1459" s="109">
        <v>1458</v>
      </c>
      <c r="B1459" s="219" t="s">
        <v>3732</v>
      </c>
      <c r="C1459" s="481">
        <v>891180084</v>
      </c>
      <c r="D1459" s="457">
        <v>2</v>
      </c>
      <c r="E1459" s="223" t="s">
        <v>4209</v>
      </c>
      <c r="F1459" s="459">
        <v>1075217097</v>
      </c>
      <c r="G1459" s="222">
        <v>0</v>
      </c>
      <c r="H1459" s="221" t="s">
        <v>4210</v>
      </c>
      <c r="I1459" s="220" t="s">
        <v>4163</v>
      </c>
      <c r="J1459" s="466">
        <v>41845</v>
      </c>
      <c r="K1459" s="482">
        <v>1540000</v>
      </c>
      <c r="L1459" s="212" t="s">
        <v>4136</v>
      </c>
      <c r="M1459" s="464" t="s">
        <v>3747</v>
      </c>
      <c r="N1459" s="464" t="s">
        <v>4128</v>
      </c>
      <c r="O1459" s="464" t="s">
        <v>23</v>
      </c>
      <c r="P1459" s="464" t="s">
        <v>3748</v>
      </c>
      <c r="Q1459" s="464" t="s">
        <v>3739</v>
      </c>
      <c r="R1459" s="307">
        <v>188</v>
      </c>
    </row>
    <row r="1460" spans="1:18" ht="67.5" x14ac:dyDescent="0.2">
      <c r="A1460" s="109">
        <v>1459</v>
      </c>
      <c r="B1460" s="219" t="s">
        <v>3732</v>
      </c>
      <c r="C1460" s="481">
        <v>891180084</v>
      </c>
      <c r="D1460" s="457">
        <v>2</v>
      </c>
      <c r="E1460" s="223" t="s">
        <v>3832</v>
      </c>
      <c r="F1460" s="459">
        <v>1075222016</v>
      </c>
      <c r="G1460" s="222">
        <v>4</v>
      </c>
      <c r="H1460" s="221" t="s">
        <v>4211</v>
      </c>
      <c r="I1460" s="220" t="s">
        <v>4163</v>
      </c>
      <c r="J1460" s="466">
        <v>41845</v>
      </c>
      <c r="K1460" s="482">
        <v>1540000</v>
      </c>
      <c r="L1460" s="212" t="s">
        <v>4136</v>
      </c>
      <c r="M1460" s="464" t="s">
        <v>3747</v>
      </c>
      <c r="N1460" s="464" t="s">
        <v>4128</v>
      </c>
      <c r="O1460" s="464" t="s">
        <v>23</v>
      </c>
      <c r="P1460" s="464" t="s">
        <v>3748</v>
      </c>
      <c r="Q1460" s="464" t="s">
        <v>3739</v>
      </c>
      <c r="R1460" s="307">
        <v>189</v>
      </c>
    </row>
    <row r="1461" spans="1:18" ht="67.5" x14ac:dyDescent="0.2">
      <c r="A1461" s="109">
        <v>1460</v>
      </c>
      <c r="B1461" s="219" t="s">
        <v>3732</v>
      </c>
      <c r="C1461" s="481">
        <v>891180084</v>
      </c>
      <c r="D1461" s="457">
        <v>2</v>
      </c>
      <c r="E1461" s="223" t="s">
        <v>4212</v>
      </c>
      <c r="F1461" s="459">
        <v>7710581</v>
      </c>
      <c r="G1461" s="222">
        <v>1</v>
      </c>
      <c r="H1461" s="221" t="s">
        <v>4213</v>
      </c>
      <c r="I1461" s="220" t="s">
        <v>4163</v>
      </c>
      <c r="J1461" s="466">
        <v>41845</v>
      </c>
      <c r="K1461" s="482">
        <v>1540000</v>
      </c>
      <c r="L1461" s="212" t="s">
        <v>4136</v>
      </c>
      <c r="M1461" s="464" t="s">
        <v>3747</v>
      </c>
      <c r="N1461" s="464" t="s">
        <v>4128</v>
      </c>
      <c r="O1461" s="464" t="s">
        <v>23</v>
      </c>
      <c r="P1461" s="464" t="s">
        <v>3748</v>
      </c>
      <c r="Q1461" s="464" t="s">
        <v>3739</v>
      </c>
      <c r="R1461" s="307">
        <v>190</v>
      </c>
    </row>
    <row r="1462" spans="1:18" ht="67.5" x14ac:dyDescent="0.2">
      <c r="A1462" s="109">
        <v>1461</v>
      </c>
      <c r="B1462" s="219" t="s">
        <v>3732</v>
      </c>
      <c r="C1462" s="481">
        <v>891180084</v>
      </c>
      <c r="D1462" s="219">
        <v>2</v>
      </c>
      <c r="E1462" s="223" t="s">
        <v>4214</v>
      </c>
      <c r="F1462" s="471">
        <v>7732070</v>
      </c>
      <c r="G1462" s="222">
        <v>2</v>
      </c>
      <c r="H1462" s="460" t="s">
        <v>4215</v>
      </c>
      <c r="I1462" s="220" t="s">
        <v>4163</v>
      </c>
      <c r="J1462" s="461">
        <v>41845</v>
      </c>
      <c r="K1462" s="482">
        <v>1540000</v>
      </c>
      <c r="L1462" s="212" t="s">
        <v>4136</v>
      </c>
      <c r="M1462" s="464" t="s">
        <v>3736</v>
      </c>
      <c r="N1462" s="464" t="s">
        <v>4128</v>
      </c>
      <c r="O1462" s="464" t="s">
        <v>3737</v>
      </c>
      <c r="P1462" s="464" t="s">
        <v>3738</v>
      </c>
      <c r="Q1462" s="464" t="s">
        <v>3739</v>
      </c>
      <c r="R1462" s="307">
        <v>191</v>
      </c>
    </row>
    <row r="1463" spans="1:18" ht="67.5" x14ac:dyDescent="0.2">
      <c r="A1463" s="109">
        <v>1462</v>
      </c>
      <c r="B1463" s="219" t="s">
        <v>3732</v>
      </c>
      <c r="C1463" s="481">
        <v>891180084</v>
      </c>
      <c r="D1463" s="457">
        <v>2</v>
      </c>
      <c r="E1463" s="223" t="s">
        <v>4216</v>
      </c>
      <c r="F1463" s="459">
        <v>36303137</v>
      </c>
      <c r="G1463" s="222">
        <v>2</v>
      </c>
      <c r="H1463" s="221" t="s">
        <v>4217</v>
      </c>
      <c r="I1463" s="220" t="s">
        <v>4163</v>
      </c>
      <c r="J1463" s="466">
        <v>41845</v>
      </c>
      <c r="K1463" s="482">
        <v>1540000</v>
      </c>
      <c r="L1463" s="212" t="s">
        <v>4136</v>
      </c>
      <c r="M1463" s="464" t="s">
        <v>3747</v>
      </c>
      <c r="N1463" s="464" t="s">
        <v>4128</v>
      </c>
      <c r="O1463" s="464" t="s">
        <v>23</v>
      </c>
      <c r="P1463" s="464" t="s">
        <v>3748</v>
      </c>
      <c r="Q1463" s="464" t="s">
        <v>3739</v>
      </c>
      <c r="R1463" s="307">
        <v>192</v>
      </c>
    </row>
    <row r="1464" spans="1:18" ht="67.5" x14ac:dyDescent="0.2">
      <c r="A1464" s="109">
        <v>1463</v>
      </c>
      <c r="B1464" s="219" t="s">
        <v>3732</v>
      </c>
      <c r="C1464" s="481">
        <v>891180084</v>
      </c>
      <c r="D1464" s="457">
        <v>2</v>
      </c>
      <c r="E1464" s="223" t="s">
        <v>3853</v>
      </c>
      <c r="F1464" s="459">
        <v>1075247344</v>
      </c>
      <c r="G1464" s="222">
        <v>3</v>
      </c>
      <c r="H1464" s="221" t="s">
        <v>4218</v>
      </c>
      <c r="I1464" s="220" t="s">
        <v>4163</v>
      </c>
      <c r="J1464" s="466">
        <v>41845</v>
      </c>
      <c r="K1464" s="482">
        <v>1540000</v>
      </c>
      <c r="L1464" s="212" t="s">
        <v>4136</v>
      </c>
      <c r="M1464" s="464" t="s">
        <v>3747</v>
      </c>
      <c r="N1464" s="464" t="s">
        <v>4128</v>
      </c>
      <c r="O1464" s="464" t="s">
        <v>23</v>
      </c>
      <c r="P1464" s="464" t="s">
        <v>3748</v>
      </c>
      <c r="Q1464" s="464" t="s">
        <v>3739</v>
      </c>
      <c r="R1464" s="307">
        <v>193</v>
      </c>
    </row>
    <row r="1465" spans="1:18" ht="67.5" x14ac:dyDescent="0.2">
      <c r="A1465" s="109">
        <v>1464</v>
      </c>
      <c r="B1465" s="219" t="s">
        <v>3732</v>
      </c>
      <c r="C1465" s="481">
        <v>891180084</v>
      </c>
      <c r="D1465" s="457">
        <v>2</v>
      </c>
      <c r="E1465" s="223" t="s">
        <v>3875</v>
      </c>
      <c r="F1465" s="459">
        <v>7713382</v>
      </c>
      <c r="G1465" s="222">
        <v>4</v>
      </c>
      <c r="H1465" s="221" t="s">
        <v>4219</v>
      </c>
      <c r="I1465" s="220" t="s">
        <v>4163</v>
      </c>
      <c r="J1465" s="466">
        <v>41845</v>
      </c>
      <c r="K1465" s="482">
        <v>1540000</v>
      </c>
      <c r="L1465" s="212" t="s">
        <v>4136</v>
      </c>
      <c r="M1465" s="464" t="s">
        <v>3747</v>
      </c>
      <c r="N1465" s="464" t="s">
        <v>4128</v>
      </c>
      <c r="O1465" s="464" t="s">
        <v>23</v>
      </c>
      <c r="P1465" s="464" t="s">
        <v>3748</v>
      </c>
      <c r="Q1465" s="464" t="s">
        <v>3739</v>
      </c>
      <c r="R1465" s="307">
        <v>194</v>
      </c>
    </row>
    <row r="1466" spans="1:18" ht="67.5" x14ac:dyDescent="0.2">
      <c r="A1466" s="109">
        <v>1465</v>
      </c>
      <c r="B1466" s="219" t="s">
        <v>3732</v>
      </c>
      <c r="C1466" s="481">
        <v>891180084</v>
      </c>
      <c r="D1466" s="457">
        <v>2</v>
      </c>
      <c r="E1466" s="223" t="s">
        <v>3873</v>
      </c>
      <c r="F1466" s="459">
        <v>36303083</v>
      </c>
      <c r="G1466" s="222">
        <v>3</v>
      </c>
      <c r="H1466" s="221" t="s">
        <v>4220</v>
      </c>
      <c r="I1466" s="220" t="s">
        <v>4163</v>
      </c>
      <c r="J1466" s="466">
        <v>41845</v>
      </c>
      <c r="K1466" s="482">
        <v>1540000</v>
      </c>
      <c r="L1466" s="212" t="s">
        <v>4136</v>
      </c>
      <c r="M1466" s="464" t="s">
        <v>3747</v>
      </c>
      <c r="N1466" s="464" t="s">
        <v>4128</v>
      </c>
      <c r="O1466" s="464" t="s">
        <v>23</v>
      </c>
      <c r="P1466" s="464" t="s">
        <v>3748</v>
      </c>
      <c r="Q1466" s="464" t="s">
        <v>3739</v>
      </c>
      <c r="R1466" s="307">
        <v>195</v>
      </c>
    </row>
    <row r="1467" spans="1:18" ht="67.5" x14ac:dyDescent="0.2">
      <c r="A1467" s="109">
        <v>1466</v>
      </c>
      <c r="B1467" s="219" t="s">
        <v>3732</v>
      </c>
      <c r="C1467" s="481">
        <v>891180084</v>
      </c>
      <c r="D1467" s="219">
        <v>2</v>
      </c>
      <c r="E1467" s="223" t="s">
        <v>4221</v>
      </c>
      <c r="F1467" s="459">
        <v>33750602</v>
      </c>
      <c r="G1467" s="459">
        <v>1</v>
      </c>
      <c r="H1467" s="460" t="s">
        <v>4222</v>
      </c>
      <c r="I1467" s="220" t="s">
        <v>4163</v>
      </c>
      <c r="J1467" s="461">
        <v>41845</v>
      </c>
      <c r="K1467" s="482">
        <v>1540000</v>
      </c>
      <c r="L1467" s="212" t="s">
        <v>4136</v>
      </c>
      <c r="M1467" s="464" t="s">
        <v>3736</v>
      </c>
      <c r="N1467" s="464" t="s">
        <v>4128</v>
      </c>
      <c r="O1467" s="464" t="s">
        <v>3737</v>
      </c>
      <c r="P1467" s="464" t="s">
        <v>3738</v>
      </c>
      <c r="Q1467" s="464" t="s">
        <v>3739</v>
      </c>
      <c r="R1467" s="307">
        <v>196</v>
      </c>
    </row>
    <row r="1468" spans="1:18" ht="67.5" x14ac:dyDescent="0.2">
      <c r="A1468" s="109">
        <v>1467</v>
      </c>
      <c r="B1468" s="219" t="s">
        <v>3732</v>
      </c>
      <c r="C1468" s="481">
        <v>891180084</v>
      </c>
      <c r="D1468" s="219">
        <v>2</v>
      </c>
      <c r="E1468" s="223" t="s">
        <v>3965</v>
      </c>
      <c r="F1468" s="471">
        <v>7732054</v>
      </c>
      <c r="G1468" s="222">
        <v>4</v>
      </c>
      <c r="H1468" s="460" t="s">
        <v>4223</v>
      </c>
      <c r="I1468" s="220" t="s">
        <v>4163</v>
      </c>
      <c r="J1468" s="461">
        <v>41845</v>
      </c>
      <c r="K1468" s="482">
        <v>1540000</v>
      </c>
      <c r="L1468" s="212" t="s">
        <v>4136</v>
      </c>
      <c r="M1468" s="464" t="s">
        <v>3736</v>
      </c>
      <c r="N1468" s="464" t="s">
        <v>4128</v>
      </c>
      <c r="O1468" s="464" t="s">
        <v>3737</v>
      </c>
      <c r="P1468" s="464" t="s">
        <v>3738</v>
      </c>
      <c r="Q1468" s="464" t="s">
        <v>3739</v>
      </c>
      <c r="R1468" s="307">
        <v>197</v>
      </c>
    </row>
    <row r="1469" spans="1:18" ht="67.5" x14ac:dyDescent="0.2">
      <c r="A1469" s="109">
        <v>1468</v>
      </c>
      <c r="B1469" s="219" t="s">
        <v>3732</v>
      </c>
      <c r="C1469" s="481">
        <v>891180084</v>
      </c>
      <c r="D1469" s="457">
        <v>2</v>
      </c>
      <c r="E1469" s="223" t="s">
        <v>4224</v>
      </c>
      <c r="F1469" s="459">
        <v>7726388</v>
      </c>
      <c r="G1469" s="222">
        <v>4</v>
      </c>
      <c r="H1469" s="221" t="s">
        <v>4225</v>
      </c>
      <c r="I1469" s="220" t="s">
        <v>4163</v>
      </c>
      <c r="J1469" s="466">
        <v>41845</v>
      </c>
      <c r="K1469" s="482">
        <v>1540000</v>
      </c>
      <c r="L1469" s="212" t="s">
        <v>4136</v>
      </c>
      <c r="M1469" s="464" t="s">
        <v>3747</v>
      </c>
      <c r="N1469" s="464" t="s">
        <v>4128</v>
      </c>
      <c r="O1469" s="464" t="s">
        <v>23</v>
      </c>
      <c r="P1469" s="464" t="s">
        <v>3748</v>
      </c>
      <c r="Q1469" s="464" t="s">
        <v>3739</v>
      </c>
      <c r="R1469" s="307">
        <v>198</v>
      </c>
    </row>
    <row r="1470" spans="1:18" ht="67.5" x14ac:dyDescent="0.2">
      <c r="A1470" s="109">
        <v>1469</v>
      </c>
      <c r="B1470" s="219" t="s">
        <v>3732</v>
      </c>
      <c r="C1470" s="481">
        <v>891180084</v>
      </c>
      <c r="D1470" s="457">
        <v>2</v>
      </c>
      <c r="E1470" s="223" t="s">
        <v>4226</v>
      </c>
      <c r="F1470" s="459">
        <v>1075220284</v>
      </c>
      <c r="G1470" s="222">
        <v>2</v>
      </c>
      <c r="H1470" s="221" t="s">
        <v>4227</v>
      </c>
      <c r="I1470" s="220" t="s">
        <v>4163</v>
      </c>
      <c r="J1470" s="466">
        <v>41845</v>
      </c>
      <c r="K1470" s="482">
        <v>1540000</v>
      </c>
      <c r="L1470" s="212" t="s">
        <v>4136</v>
      </c>
      <c r="M1470" s="464" t="s">
        <v>3747</v>
      </c>
      <c r="N1470" s="464" t="s">
        <v>4128</v>
      </c>
      <c r="O1470" s="464" t="s">
        <v>23</v>
      </c>
      <c r="P1470" s="464" t="s">
        <v>3748</v>
      </c>
      <c r="Q1470" s="464" t="s">
        <v>3739</v>
      </c>
      <c r="R1470" s="307">
        <v>199</v>
      </c>
    </row>
    <row r="1471" spans="1:18" ht="67.5" x14ac:dyDescent="0.2">
      <c r="A1471" s="109">
        <v>1470</v>
      </c>
      <c r="B1471" s="219" t="s">
        <v>3732</v>
      </c>
      <c r="C1471" s="481">
        <v>891180084</v>
      </c>
      <c r="D1471" s="457">
        <v>2</v>
      </c>
      <c r="E1471" s="223" t="s">
        <v>4228</v>
      </c>
      <c r="F1471" s="459">
        <v>55176689</v>
      </c>
      <c r="G1471" s="222">
        <v>1</v>
      </c>
      <c r="H1471" s="221" t="s">
        <v>4229</v>
      </c>
      <c r="I1471" s="220" t="s">
        <v>4163</v>
      </c>
      <c r="J1471" s="466">
        <v>41845</v>
      </c>
      <c r="K1471" s="482">
        <v>2100000</v>
      </c>
      <c r="L1471" s="212" t="s">
        <v>4136</v>
      </c>
      <c r="M1471" s="464" t="s">
        <v>3747</v>
      </c>
      <c r="N1471" s="464" t="s">
        <v>4128</v>
      </c>
      <c r="O1471" s="464" t="s">
        <v>23</v>
      </c>
      <c r="P1471" s="464" t="s">
        <v>3748</v>
      </c>
      <c r="Q1471" s="464" t="s">
        <v>3739</v>
      </c>
      <c r="R1471" s="307">
        <v>200</v>
      </c>
    </row>
    <row r="1472" spans="1:18" ht="67.5" x14ac:dyDescent="0.2">
      <c r="A1472" s="109">
        <v>1471</v>
      </c>
      <c r="B1472" s="219" t="s">
        <v>3732</v>
      </c>
      <c r="C1472" s="481">
        <v>891180084</v>
      </c>
      <c r="D1472" s="457">
        <v>2</v>
      </c>
      <c r="E1472" s="223" t="s">
        <v>4230</v>
      </c>
      <c r="F1472" s="459">
        <v>1075235410</v>
      </c>
      <c r="G1472" s="222">
        <v>1</v>
      </c>
      <c r="H1472" s="221" t="s">
        <v>4231</v>
      </c>
      <c r="I1472" s="220" t="s">
        <v>4163</v>
      </c>
      <c r="J1472" s="466">
        <v>41845</v>
      </c>
      <c r="K1472" s="482">
        <v>1540000</v>
      </c>
      <c r="L1472" s="212" t="s">
        <v>4136</v>
      </c>
      <c r="M1472" s="464" t="s">
        <v>3747</v>
      </c>
      <c r="N1472" s="464" t="s">
        <v>4128</v>
      </c>
      <c r="O1472" s="464" t="s">
        <v>23</v>
      </c>
      <c r="P1472" s="464" t="s">
        <v>3748</v>
      </c>
      <c r="Q1472" s="464" t="s">
        <v>3739</v>
      </c>
      <c r="R1472" s="307">
        <v>201</v>
      </c>
    </row>
    <row r="1473" spans="1:18" ht="180" x14ac:dyDescent="0.2">
      <c r="A1473" s="109">
        <v>1472</v>
      </c>
      <c r="B1473" s="219" t="s">
        <v>3732</v>
      </c>
      <c r="C1473" s="481">
        <v>891180084</v>
      </c>
      <c r="D1473" s="457">
        <v>2</v>
      </c>
      <c r="E1473" s="470" t="s">
        <v>4232</v>
      </c>
      <c r="F1473" s="459">
        <v>36314509</v>
      </c>
      <c r="G1473" s="222">
        <v>6</v>
      </c>
      <c r="H1473" s="221" t="s">
        <v>4233</v>
      </c>
      <c r="I1473" s="465" t="s">
        <v>4234</v>
      </c>
      <c r="J1473" s="466">
        <v>41846</v>
      </c>
      <c r="K1473" s="482">
        <v>1009080</v>
      </c>
      <c r="L1473" s="212" t="s">
        <v>4136</v>
      </c>
      <c r="M1473" s="464" t="s">
        <v>3747</v>
      </c>
      <c r="N1473" s="464" t="s">
        <v>4128</v>
      </c>
      <c r="O1473" s="464" t="s">
        <v>23</v>
      </c>
      <c r="P1473" s="464" t="s">
        <v>3748</v>
      </c>
      <c r="Q1473" s="464" t="s">
        <v>3763</v>
      </c>
      <c r="R1473" s="307">
        <v>202</v>
      </c>
    </row>
    <row r="1474" spans="1:18" ht="281.25" x14ac:dyDescent="0.2">
      <c r="A1474" s="109">
        <v>1473</v>
      </c>
      <c r="B1474" s="219" t="s">
        <v>3732</v>
      </c>
      <c r="C1474" s="481">
        <v>891180084</v>
      </c>
      <c r="D1474" s="457">
        <v>2</v>
      </c>
      <c r="E1474" s="470" t="s">
        <v>4235</v>
      </c>
      <c r="F1474" s="459">
        <v>36305802</v>
      </c>
      <c r="G1474" s="222">
        <v>1</v>
      </c>
      <c r="H1474" s="221" t="s">
        <v>4236</v>
      </c>
      <c r="I1474" s="465" t="s">
        <v>4237</v>
      </c>
      <c r="J1474" s="466">
        <v>41846</v>
      </c>
      <c r="K1474" s="482">
        <v>1633320</v>
      </c>
      <c r="L1474" s="212" t="s">
        <v>4136</v>
      </c>
      <c r="M1474" s="464" t="s">
        <v>3747</v>
      </c>
      <c r="N1474" s="464" t="s">
        <v>4128</v>
      </c>
      <c r="O1474" s="464" t="s">
        <v>23</v>
      </c>
      <c r="P1474" s="464" t="s">
        <v>3748</v>
      </c>
      <c r="Q1474" s="464" t="s">
        <v>3763</v>
      </c>
      <c r="R1474" s="307">
        <v>203</v>
      </c>
    </row>
    <row r="1475" spans="1:18" ht="56.25" x14ac:dyDescent="0.2">
      <c r="A1475" s="109">
        <v>1474</v>
      </c>
      <c r="B1475" s="219" t="s">
        <v>3732</v>
      </c>
      <c r="C1475" s="481">
        <v>891180084</v>
      </c>
      <c r="D1475" s="457">
        <v>2</v>
      </c>
      <c r="E1475" s="470" t="s">
        <v>4238</v>
      </c>
      <c r="F1475" s="459">
        <v>12222550</v>
      </c>
      <c r="G1475" s="222">
        <v>6</v>
      </c>
      <c r="H1475" s="221" t="s">
        <v>4239</v>
      </c>
      <c r="I1475" s="465" t="s">
        <v>4240</v>
      </c>
      <c r="J1475" s="466">
        <v>41848</v>
      </c>
      <c r="K1475" s="482">
        <v>2051905</v>
      </c>
      <c r="L1475" s="212" t="s">
        <v>4241</v>
      </c>
      <c r="M1475" s="464" t="s">
        <v>3747</v>
      </c>
      <c r="N1475" s="464" t="s">
        <v>4128</v>
      </c>
      <c r="O1475" s="464" t="s">
        <v>23</v>
      </c>
      <c r="P1475" s="464" t="s">
        <v>3748</v>
      </c>
      <c r="Q1475" s="464" t="s">
        <v>4132</v>
      </c>
      <c r="R1475" s="307">
        <v>204</v>
      </c>
    </row>
    <row r="1476" spans="1:18" ht="56.25" x14ac:dyDescent="0.2">
      <c r="A1476" s="109">
        <v>1475</v>
      </c>
      <c r="B1476" s="219" t="s">
        <v>3732</v>
      </c>
      <c r="C1476" s="481">
        <v>891180084</v>
      </c>
      <c r="D1476" s="219">
        <v>2</v>
      </c>
      <c r="E1476" s="470" t="s">
        <v>4242</v>
      </c>
      <c r="F1476" s="459">
        <v>891100954</v>
      </c>
      <c r="G1476" s="459">
        <v>3</v>
      </c>
      <c r="H1476" s="460" t="s">
        <v>4243</v>
      </c>
      <c r="I1476" s="221" t="s">
        <v>4244</v>
      </c>
      <c r="J1476" s="461">
        <v>41849</v>
      </c>
      <c r="K1476" s="482">
        <v>756000</v>
      </c>
      <c r="L1476" s="212" t="s">
        <v>1118</v>
      </c>
      <c r="M1476" s="464" t="s">
        <v>3736</v>
      </c>
      <c r="N1476" s="464" t="s">
        <v>4128</v>
      </c>
      <c r="O1476" s="464" t="s">
        <v>3737</v>
      </c>
      <c r="P1476" s="464" t="s">
        <v>3738</v>
      </c>
      <c r="Q1476" s="464" t="s">
        <v>4132</v>
      </c>
      <c r="R1476" s="307">
        <v>205</v>
      </c>
    </row>
    <row r="1477" spans="1:18" ht="123.75" x14ac:dyDescent="0.2">
      <c r="A1477" s="109">
        <v>1476</v>
      </c>
      <c r="B1477" s="219" t="s">
        <v>3732</v>
      </c>
      <c r="C1477" s="481">
        <v>891180084</v>
      </c>
      <c r="D1477" s="219">
        <v>2</v>
      </c>
      <c r="E1477" s="470" t="s">
        <v>2620</v>
      </c>
      <c r="F1477" s="459">
        <v>51580461</v>
      </c>
      <c r="G1477" s="222">
        <v>5</v>
      </c>
      <c r="H1477" s="460" t="s">
        <v>4245</v>
      </c>
      <c r="I1477" s="465" t="s">
        <v>4246</v>
      </c>
      <c r="J1477" s="466">
        <v>41849</v>
      </c>
      <c r="K1477" s="482">
        <v>1399970</v>
      </c>
      <c r="L1477" s="212" t="s">
        <v>4247</v>
      </c>
      <c r="M1477" s="464" t="s">
        <v>3736</v>
      </c>
      <c r="N1477" s="464" t="s">
        <v>4128</v>
      </c>
      <c r="O1477" s="464" t="s">
        <v>3737</v>
      </c>
      <c r="P1477" s="464" t="s">
        <v>3738</v>
      </c>
      <c r="Q1477" s="464" t="s">
        <v>3763</v>
      </c>
      <c r="R1477" s="307">
        <v>206</v>
      </c>
    </row>
    <row r="1478" spans="1:18" ht="56.25" x14ac:dyDescent="0.2">
      <c r="A1478" s="109">
        <v>1477</v>
      </c>
      <c r="B1478" s="219" t="s">
        <v>3732</v>
      </c>
      <c r="C1478" s="481">
        <v>891180084</v>
      </c>
      <c r="D1478" s="457">
        <v>2</v>
      </c>
      <c r="E1478" s="470" t="s">
        <v>4248</v>
      </c>
      <c r="F1478" s="459">
        <v>830514049</v>
      </c>
      <c r="G1478" s="222">
        <v>8</v>
      </c>
      <c r="H1478" s="221" t="s">
        <v>4249</v>
      </c>
      <c r="I1478" s="221" t="s">
        <v>4250</v>
      </c>
      <c r="J1478" s="466">
        <v>41849</v>
      </c>
      <c r="K1478" s="482">
        <v>1538400</v>
      </c>
      <c r="L1478" s="212" t="s">
        <v>4241</v>
      </c>
      <c r="M1478" s="464" t="s">
        <v>3747</v>
      </c>
      <c r="N1478" s="464" t="s">
        <v>4128</v>
      </c>
      <c r="O1478" s="464" t="s">
        <v>23</v>
      </c>
      <c r="P1478" s="464" t="s">
        <v>3748</v>
      </c>
      <c r="Q1478" s="464" t="s">
        <v>4132</v>
      </c>
      <c r="R1478" s="307">
        <v>207</v>
      </c>
    </row>
    <row r="1479" spans="1:18" ht="123.75" x14ac:dyDescent="0.2">
      <c r="A1479" s="109">
        <v>1478</v>
      </c>
      <c r="B1479" s="219" t="s">
        <v>3732</v>
      </c>
      <c r="C1479" s="481">
        <v>891180084</v>
      </c>
      <c r="D1479" s="457">
        <v>2</v>
      </c>
      <c r="E1479" s="470" t="s">
        <v>4251</v>
      </c>
      <c r="F1479" s="459" t="s">
        <v>4252</v>
      </c>
      <c r="G1479" s="222">
        <v>8</v>
      </c>
      <c r="H1479" s="221" t="s">
        <v>4253</v>
      </c>
      <c r="I1479" s="465" t="s">
        <v>4254</v>
      </c>
      <c r="J1479" s="466">
        <v>41849</v>
      </c>
      <c r="K1479" s="482">
        <v>12982500</v>
      </c>
      <c r="L1479" s="212" t="s">
        <v>4241</v>
      </c>
      <c r="M1479" s="464" t="s">
        <v>3747</v>
      </c>
      <c r="N1479" s="464" t="s">
        <v>4128</v>
      </c>
      <c r="O1479" s="464" t="s">
        <v>23</v>
      </c>
      <c r="P1479" s="464" t="s">
        <v>3748</v>
      </c>
      <c r="Q1479" s="464" t="s">
        <v>4157</v>
      </c>
      <c r="R1479" s="307">
        <v>208</v>
      </c>
    </row>
    <row r="1480" spans="1:18" ht="45" x14ac:dyDescent="0.2">
      <c r="A1480" s="109">
        <v>1479</v>
      </c>
      <c r="B1480" s="219" t="s">
        <v>3732</v>
      </c>
      <c r="C1480" s="481">
        <v>891180084</v>
      </c>
      <c r="D1480" s="457">
        <v>2</v>
      </c>
      <c r="E1480" s="470" t="s">
        <v>3754</v>
      </c>
      <c r="F1480" s="459">
        <v>26428426</v>
      </c>
      <c r="G1480" s="222">
        <v>7</v>
      </c>
      <c r="H1480" s="221" t="s">
        <v>4255</v>
      </c>
      <c r="I1480" s="465" t="s">
        <v>4256</v>
      </c>
      <c r="J1480" s="466">
        <v>41850</v>
      </c>
      <c r="K1480" s="482">
        <v>4950000</v>
      </c>
      <c r="L1480" s="212" t="s">
        <v>325</v>
      </c>
      <c r="M1480" s="464" t="s">
        <v>3747</v>
      </c>
      <c r="N1480" s="464" t="s">
        <v>4128</v>
      </c>
      <c r="O1480" s="464" t="s">
        <v>23</v>
      </c>
      <c r="P1480" s="464" t="s">
        <v>3748</v>
      </c>
      <c r="Q1480" s="464" t="s">
        <v>4157</v>
      </c>
      <c r="R1480" s="307">
        <v>209</v>
      </c>
    </row>
    <row r="1481" spans="1:18" ht="45" x14ac:dyDescent="0.2">
      <c r="A1481" s="109">
        <v>1480</v>
      </c>
      <c r="B1481" s="219" t="s">
        <v>3732</v>
      </c>
      <c r="C1481" s="481">
        <v>891180084</v>
      </c>
      <c r="D1481" s="457">
        <v>2</v>
      </c>
      <c r="E1481" s="470" t="s">
        <v>4257</v>
      </c>
      <c r="F1481" s="459">
        <v>36179246</v>
      </c>
      <c r="G1481" s="222">
        <v>5</v>
      </c>
      <c r="H1481" s="221" t="s">
        <v>4258</v>
      </c>
      <c r="I1481" s="465" t="s">
        <v>4256</v>
      </c>
      <c r="J1481" s="466">
        <v>41850</v>
      </c>
      <c r="K1481" s="482">
        <v>4950000</v>
      </c>
      <c r="L1481" s="212" t="s">
        <v>325</v>
      </c>
      <c r="M1481" s="464" t="s">
        <v>3747</v>
      </c>
      <c r="N1481" s="464" t="s">
        <v>4128</v>
      </c>
      <c r="O1481" s="464" t="s">
        <v>23</v>
      </c>
      <c r="P1481" s="464" t="s">
        <v>3748</v>
      </c>
      <c r="Q1481" s="464" t="s">
        <v>4157</v>
      </c>
      <c r="R1481" s="307">
        <v>210</v>
      </c>
    </row>
    <row r="1482" spans="1:18" ht="67.5" x14ac:dyDescent="0.2">
      <c r="A1482" s="109">
        <v>1481</v>
      </c>
      <c r="B1482" s="219" t="s">
        <v>3732</v>
      </c>
      <c r="C1482" s="481">
        <v>891180084</v>
      </c>
      <c r="D1482" s="457">
        <v>2</v>
      </c>
      <c r="E1482" s="470" t="s">
        <v>31</v>
      </c>
      <c r="F1482" s="459">
        <v>26422914</v>
      </c>
      <c r="G1482" s="222">
        <v>2</v>
      </c>
      <c r="H1482" s="221" t="s">
        <v>4259</v>
      </c>
      <c r="I1482" s="465" t="s">
        <v>4260</v>
      </c>
      <c r="J1482" s="466">
        <v>41850</v>
      </c>
      <c r="K1482" s="482">
        <v>5550000</v>
      </c>
      <c r="L1482" s="212" t="s">
        <v>20</v>
      </c>
      <c r="M1482" s="464" t="s">
        <v>3747</v>
      </c>
      <c r="N1482" s="464" t="s">
        <v>4128</v>
      </c>
      <c r="O1482" s="464" t="s">
        <v>23</v>
      </c>
      <c r="P1482" s="464" t="s">
        <v>3748</v>
      </c>
      <c r="Q1482" s="464" t="s">
        <v>4157</v>
      </c>
      <c r="R1482" s="307">
        <v>211</v>
      </c>
    </row>
    <row r="1483" spans="1:18" ht="56.25" x14ac:dyDescent="0.2">
      <c r="A1483" s="109">
        <v>1482</v>
      </c>
      <c r="B1483" s="219" t="s">
        <v>3732</v>
      </c>
      <c r="C1483" s="481">
        <v>891180084</v>
      </c>
      <c r="D1483" s="457">
        <v>2</v>
      </c>
      <c r="E1483" s="470" t="s">
        <v>3744</v>
      </c>
      <c r="F1483" s="459">
        <v>7708808</v>
      </c>
      <c r="G1483" s="222">
        <v>1</v>
      </c>
      <c r="H1483" s="221" t="s">
        <v>4261</v>
      </c>
      <c r="I1483" s="465" t="s">
        <v>4262</v>
      </c>
      <c r="J1483" s="466">
        <v>41850</v>
      </c>
      <c r="K1483" s="482">
        <v>5400000</v>
      </c>
      <c r="L1483" s="212" t="s">
        <v>20</v>
      </c>
      <c r="M1483" s="464" t="s">
        <v>3747</v>
      </c>
      <c r="N1483" s="464" t="s">
        <v>4128</v>
      </c>
      <c r="O1483" s="464" t="s">
        <v>23</v>
      </c>
      <c r="P1483" s="464" t="s">
        <v>3748</v>
      </c>
      <c r="Q1483" s="464" t="s">
        <v>4157</v>
      </c>
      <c r="R1483" s="307">
        <v>212</v>
      </c>
    </row>
    <row r="1484" spans="1:18" ht="56.25" x14ac:dyDescent="0.2">
      <c r="A1484" s="109">
        <v>1483</v>
      </c>
      <c r="B1484" s="219" t="s">
        <v>3732</v>
      </c>
      <c r="C1484" s="481">
        <v>891180084</v>
      </c>
      <c r="D1484" s="457">
        <v>2</v>
      </c>
      <c r="E1484" s="470" t="s">
        <v>3760</v>
      </c>
      <c r="F1484" s="459">
        <v>7725777</v>
      </c>
      <c r="G1484" s="222">
        <v>1</v>
      </c>
      <c r="H1484" s="221" t="s">
        <v>4263</v>
      </c>
      <c r="I1484" s="465" t="s">
        <v>4264</v>
      </c>
      <c r="J1484" s="466">
        <v>41850</v>
      </c>
      <c r="K1484" s="482">
        <v>5550000</v>
      </c>
      <c r="L1484" s="212" t="s">
        <v>20</v>
      </c>
      <c r="M1484" s="464" t="s">
        <v>3747</v>
      </c>
      <c r="N1484" s="464" t="s">
        <v>4128</v>
      </c>
      <c r="O1484" s="464" t="s">
        <v>23</v>
      </c>
      <c r="P1484" s="464" t="s">
        <v>3748</v>
      </c>
      <c r="Q1484" s="464" t="s">
        <v>4157</v>
      </c>
      <c r="R1484" s="307">
        <v>213</v>
      </c>
    </row>
    <row r="1485" spans="1:18" ht="67.5" x14ac:dyDescent="0.2">
      <c r="A1485" s="109">
        <v>1484</v>
      </c>
      <c r="B1485" s="219" t="s">
        <v>3732</v>
      </c>
      <c r="C1485" s="481">
        <v>891180084</v>
      </c>
      <c r="D1485" s="457">
        <v>2</v>
      </c>
      <c r="E1485" s="470" t="s">
        <v>4265</v>
      </c>
      <c r="F1485" s="459">
        <v>1075222187</v>
      </c>
      <c r="G1485" s="222">
        <v>5</v>
      </c>
      <c r="H1485" s="221" t="s">
        <v>4266</v>
      </c>
      <c r="I1485" s="220" t="s">
        <v>4163</v>
      </c>
      <c r="J1485" s="466">
        <v>41850</v>
      </c>
      <c r="K1485" s="482">
        <v>1540000</v>
      </c>
      <c r="L1485" s="212" t="s">
        <v>4136</v>
      </c>
      <c r="M1485" s="464" t="s">
        <v>3747</v>
      </c>
      <c r="N1485" s="464" t="s">
        <v>4128</v>
      </c>
      <c r="O1485" s="464" t="s">
        <v>23</v>
      </c>
      <c r="P1485" s="464" t="s">
        <v>3748</v>
      </c>
      <c r="Q1485" s="464" t="s">
        <v>3763</v>
      </c>
      <c r="R1485" s="307">
        <v>214</v>
      </c>
    </row>
    <row r="1486" spans="1:18" ht="180" x14ac:dyDescent="0.2">
      <c r="A1486" s="109">
        <v>1485</v>
      </c>
      <c r="B1486" s="219" t="s">
        <v>3732</v>
      </c>
      <c r="C1486" s="481">
        <v>891180084</v>
      </c>
      <c r="D1486" s="219">
        <v>2</v>
      </c>
      <c r="E1486" s="470" t="s">
        <v>1474</v>
      </c>
      <c r="F1486" s="459">
        <v>17192032</v>
      </c>
      <c r="G1486" s="459">
        <v>0</v>
      </c>
      <c r="H1486" s="460" t="s">
        <v>4267</v>
      </c>
      <c r="I1486" s="220" t="s">
        <v>4268</v>
      </c>
      <c r="J1486" s="461">
        <v>41851</v>
      </c>
      <c r="K1486" s="482">
        <v>1772800</v>
      </c>
      <c r="L1486" s="212" t="s">
        <v>4136</v>
      </c>
      <c r="M1486" s="464" t="s">
        <v>3736</v>
      </c>
      <c r="N1486" s="464" t="s">
        <v>4128</v>
      </c>
      <c r="O1486" s="464" t="s">
        <v>3737</v>
      </c>
      <c r="P1486" s="464" t="s">
        <v>3738</v>
      </c>
      <c r="Q1486" s="464" t="s">
        <v>3763</v>
      </c>
      <c r="R1486" s="307">
        <v>215</v>
      </c>
    </row>
    <row r="1487" spans="1:18" ht="225" x14ac:dyDescent="0.2">
      <c r="A1487" s="109">
        <v>1486</v>
      </c>
      <c r="B1487" s="219" t="s">
        <v>3732</v>
      </c>
      <c r="C1487" s="481">
        <v>891180084</v>
      </c>
      <c r="D1487" s="219">
        <v>2</v>
      </c>
      <c r="E1487" s="470" t="s">
        <v>4269</v>
      </c>
      <c r="F1487" s="459">
        <v>900545793</v>
      </c>
      <c r="G1487" s="222">
        <v>6</v>
      </c>
      <c r="H1487" s="460" t="s">
        <v>4270</v>
      </c>
      <c r="I1487" s="465" t="s">
        <v>4271</v>
      </c>
      <c r="J1487" s="461">
        <v>41851</v>
      </c>
      <c r="K1487" s="482">
        <v>4410094</v>
      </c>
      <c r="L1487" s="212" t="s">
        <v>1118</v>
      </c>
      <c r="M1487" s="464" t="s">
        <v>3736</v>
      </c>
      <c r="N1487" s="464" t="s">
        <v>4128</v>
      </c>
      <c r="O1487" s="464" t="s">
        <v>3737</v>
      </c>
      <c r="P1487" s="464" t="s">
        <v>3738</v>
      </c>
      <c r="Q1487" s="464" t="s">
        <v>3763</v>
      </c>
      <c r="R1487" s="307">
        <v>216</v>
      </c>
    </row>
    <row r="1488" spans="1:18" ht="202.5" x14ac:dyDescent="0.2">
      <c r="A1488" s="109">
        <v>1487</v>
      </c>
      <c r="B1488" s="219" t="s">
        <v>3732</v>
      </c>
      <c r="C1488" s="481">
        <v>891180084</v>
      </c>
      <c r="D1488" s="457">
        <v>2</v>
      </c>
      <c r="E1488" s="470" t="s">
        <v>4235</v>
      </c>
      <c r="F1488" s="459">
        <v>36305802</v>
      </c>
      <c r="G1488" s="222">
        <v>1</v>
      </c>
      <c r="H1488" s="221" t="s">
        <v>4272</v>
      </c>
      <c r="I1488" s="465" t="s">
        <v>4273</v>
      </c>
      <c r="J1488" s="466">
        <v>41852</v>
      </c>
      <c r="K1488" s="482">
        <v>2197954</v>
      </c>
      <c r="L1488" s="212" t="s">
        <v>4136</v>
      </c>
      <c r="M1488" s="464" t="s">
        <v>3747</v>
      </c>
      <c r="N1488" s="464" t="s">
        <v>4128</v>
      </c>
      <c r="O1488" s="464" t="s">
        <v>23</v>
      </c>
      <c r="P1488" s="464" t="s">
        <v>3748</v>
      </c>
      <c r="Q1488" s="464" t="s">
        <v>3763</v>
      </c>
      <c r="R1488" s="307">
        <v>217</v>
      </c>
    </row>
    <row r="1489" spans="1:18" ht="135" x14ac:dyDescent="0.2">
      <c r="A1489" s="109">
        <v>1488</v>
      </c>
      <c r="B1489" s="219" t="s">
        <v>3732</v>
      </c>
      <c r="C1489" s="481">
        <v>891180084</v>
      </c>
      <c r="D1489" s="457">
        <v>2</v>
      </c>
      <c r="E1489" s="470" t="s">
        <v>3424</v>
      </c>
      <c r="F1489" s="459">
        <v>1075245361</v>
      </c>
      <c r="G1489" s="222">
        <v>1</v>
      </c>
      <c r="H1489" s="221" t="s">
        <v>4274</v>
      </c>
      <c r="I1489" s="465" t="s">
        <v>4275</v>
      </c>
      <c r="J1489" s="466">
        <v>41852</v>
      </c>
      <c r="K1489" s="482">
        <v>7000000</v>
      </c>
      <c r="L1489" s="212" t="s">
        <v>4241</v>
      </c>
      <c r="M1489" s="464" t="s">
        <v>3747</v>
      </c>
      <c r="N1489" s="464" t="s">
        <v>4128</v>
      </c>
      <c r="O1489" s="464" t="s">
        <v>23</v>
      </c>
      <c r="P1489" s="464" t="s">
        <v>3748</v>
      </c>
      <c r="Q1489" s="464" t="s">
        <v>4153</v>
      </c>
      <c r="R1489" s="307">
        <v>218</v>
      </c>
    </row>
    <row r="1490" spans="1:18" ht="168.75" x14ac:dyDescent="0.2">
      <c r="A1490" s="109">
        <v>1489</v>
      </c>
      <c r="B1490" s="219" t="s">
        <v>3732</v>
      </c>
      <c r="C1490" s="481">
        <v>891180084</v>
      </c>
      <c r="D1490" s="219">
        <v>2</v>
      </c>
      <c r="E1490" s="222" t="s">
        <v>4276</v>
      </c>
      <c r="F1490" s="459">
        <v>7722226</v>
      </c>
      <c r="G1490" s="459">
        <v>1</v>
      </c>
      <c r="H1490" s="460" t="s">
        <v>4277</v>
      </c>
      <c r="I1490" s="465" t="s">
        <v>4278</v>
      </c>
      <c r="J1490" s="461">
        <v>41853</v>
      </c>
      <c r="K1490" s="482">
        <v>400000</v>
      </c>
      <c r="L1490" s="212" t="s">
        <v>4136</v>
      </c>
      <c r="M1490" s="464" t="s">
        <v>3736</v>
      </c>
      <c r="N1490" s="464" t="s">
        <v>4128</v>
      </c>
      <c r="O1490" s="464" t="s">
        <v>3737</v>
      </c>
      <c r="P1490" s="464" t="s">
        <v>3738</v>
      </c>
      <c r="Q1490" s="464" t="s">
        <v>4140</v>
      </c>
      <c r="R1490" s="307">
        <v>219</v>
      </c>
    </row>
    <row r="1491" spans="1:18" ht="180" x14ac:dyDescent="0.2">
      <c r="A1491" s="109">
        <v>1490</v>
      </c>
      <c r="B1491" s="219" t="s">
        <v>3732</v>
      </c>
      <c r="C1491" s="481">
        <v>891180084</v>
      </c>
      <c r="D1491" s="219">
        <v>2</v>
      </c>
      <c r="E1491" s="222" t="s">
        <v>4279</v>
      </c>
      <c r="F1491" s="459">
        <v>36311332</v>
      </c>
      <c r="G1491" s="222">
        <v>6</v>
      </c>
      <c r="H1491" s="460" t="s">
        <v>4280</v>
      </c>
      <c r="I1491" s="465" t="s">
        <v>4281</v>
      </c>
      <c r="J1491" s="461">
        <v>41853</v>
      </c>
      <c r="K1491" s="482">
        <v>400000</v>
      </c>
      <c r="L1491" s="212" t="s">
        <v>4136</v>
      </c>
      <c r="M1491" s="464" t="s">
        <v>3736</v>
      </c>
      <c r="N1491" s="464" t="s">
        <v>4128</v>
      </c>
      <c r="O1491" s="464" t="s">
        <v>3737</v>
      </c>
      <c r="P1491" s="464" t="s">
        <v>3738</v>
      </c>
      <c r="Q1491" s="464" t="s">
        <v>4140</v>
      </c>
      <c r="R1491" s="307">
        <v>220</v>
      </c>
    </row>
    <row r="1492" spans="1:18" ht="180" x14ac:dyDescent="0.2">
      <c r="A1492" s="109">
        <v>1491</v>
      </c>
      <c r="B1492" s="219" t="s">
        <v>3732</v>
      </c>
      <c r="C1492" s="481">
        <v>891180084</v>
      </c>
      <c r="D1492" s="457">
        <v>2</v>
      </c>
      <c r="E1492" s="222" t="s">
        <v>431</v>
      </c>
      <c r="F1492" s="459">
        <v>24230438</v>
      </c>
      <c r="G1492" s="222">
        <v>6</v>
      </c>
      <c r="H1492" s="221" t="s">
        <v>4282</v>
      </c>
      <c r="I1492" s="465" t="s">
        <v>4283</v>
      </c>
      <c r="J1492" s="466">
        <v>41853</v>
      </c>
      <c r="K1492" s="482">
        <v>1798326</v>
      </c>
      <c r="L1492" s="212" t="s">
        <v>4136</v>
      </c>
      <c r="M1492" s="464" t="s">
        <v>3747</v>
      </c>
      <c r="N1492" s="464" t="s">
        <v>4128</v>
      </c>
      <c r="O1492" s="464" t="s">
        <v>23</v>
      </c>
      <c r="P1492" s="464" t="s">
        <v>3748</v>
      </c>
      <c r="Q1492" s="464" t="s">
        <v>4140</v>
      </c>
      <c r="R1492" s="307">
        <v>221</v>
      </c>
    </row>
    <row r="1493" spans="1:18" ht="90" x14ac:dyDescent="0.2">
      <c r="A1493" s="109">
        <v>1492</v>
      </c>
      <c r="B1493" s="219" t="s">
        <v>3732</v>
      </c>
      <c r="C1493" s="481">
        <v>891180084</v>
      </c>
      <c r="D1493" s="457">
        <v>2</v>
      </c>
      <c r="E1493" s="222" t="s">
        <v>4284</v>
      </c>
      <c r="F1493" s="459">
        <v>36180542</v>
      </c>
      <c r="G1493" s="222">
        <v>2</v>
      </c>
      <c r="H1493" s="221" t="s">
        <v>4285</v>
      </c>
      <c r="I1493" s="465" t="s">
        <v>4286</v>
      </c>
      <c r="J1493" s="466">
        <v>41852</v>
      </c>
      <c r="K1493" s="482">
        <v>800000</v>
      </c>
      <c r="L1493" s="212" t="s">
        <v>4136</v>
      </c>
      <c r="M1493" s="464" t="s">
        <v>3747</v>
      </c>
      <c r="N1493" s="464" t="s">
        <v>4128</v>
      </c>
      <c r="O1493" s="464" t="s">
        <v>23</v>
      </c>
      <c r="P1493" s="464" t="s">
        <v>3748</v>
      </c>
      <c r="Q1493" s="464" t="s">
        <v>4153</v>
      </c>
      <c r="R1493" s="307">
        <v>222</v>
      </c>
    </row>
    <row r="1494" spans="1:18" ht="202.5" x14ac:dyDescent="0.2">
      <c r="A1494" s="109">
        <v>1493</v>
      </c>
      <c r="B1494" s="219" t="s">
        <v>3732</v>
      </c>
      <c r="C1494" s="481">
        <v>891180084</v>
      </c>
      <c r="D1494" s="457">
        <v>2</v>
      </c>
      <c r="E1494" s="222" t="s">
        <v>1125</v>
      </c>
      <c r="F1494" s="459">
        <v>36181772</v>
      </c>
      <c r="G1494" s="222">
        <v>4</v>
      </c>
      <c r="H1494" s="221" t="s">
        <v>4287</v>
      </c>
      <c r="I1494" s="465" t="s">
        <v>4288</v>
      </c>
      <c r="J1494" s="466">
        <v>41852</v>
      </c>
      <c r="K1494" s="482">
        <v>549994</v>
      </c>
      <c r="L1494" s="212" t="s">
        <v>119</v>
      </c>
      <c r="M1494" s="464" t="s">
        <v>3747</v>
      </c>
      <c r="N1494" s="464" t="s">
        <v>4128</v>
      </c>
      <c r="O1494" s="464" t="s">
        <v>23</v>
      </c>
      <c r="P1494" s="464" t="s">
        <v>3748</v>
      </c>
      <c r="Q1494" s="464" t="s">
        <v>4140</v>
      </c>
      <c r="R1494" s="307">
        <v>223</v>
      </c>
    </row>
    <row r="1495" spans="1:18" ht="45" x14ac:dyDescent="0.2">
      <c r="A1495" s="109">
        <v>1494</v>
      </c>
      <c r="B1495" s="219" t="s">
        <v>3732</v>
      </c>
      <c r="C1495" s="481">
        <v>891180084</v>
      </c>
      <c r="D1495" s="457">
        <v>2</v>
      </c>
      <c r="E1495" s="222" t="s">
        <v>4289</v>
      </c>
      <c r="F1495" s="459">
        <v>51580461</v>
      </c>
      <c r="G1495" s="222">
        <v>5</v>
      </c>
      <c r="H1495" s="221" t="s">
        <v>4290</v>
      </c>
      <c r="I1495" s="465" t="s">
        <v>4291</v>
      </c>
      <c r="J1495" s="466">
        <v>41856</v>
      </c>
      <c r="K1495" s="482">
        <v>1999965</v>
      </c>
      <c r="L1495" s="212" t="s">
        <v>1140</v>
      </c>
      <c r="M1495" s="464" t="s">
        <v>3747</v>
      </c>
      <c r="N1495" s="464" t="s">
        <v>4128</v>
      </c>
      <c r="O1495" s="464" t="s">
        <v>23</v>
      </c>
      <c r="P1495" s="464" t="s">
        <v>3748</v>
      </c>
      <c r="Q1495" s="464" t="s">
        <v>4132</v>
      </c>
      <c r="R1495" s="307">
        <v>224</v>
      </c>
    </row>
    <row r="1496" spans="1:18" ht="168.75" x14ac:dyDescent="0.2">
      <c r="A1496" s="109">
        <v>1495</v>
      </c>
      <c r="B1496" s="219" t="s">
        <v>3732</v>
      </c>
      <c r="C1496" s="481">
        <v>891180084</v>
      </c>
      <c r="D1496" s="219">
        <v>2</v>
      </c>
      <c r="E1496" s="222" t="s">
        <v>4292</v>
      </c>
      <c r="F1496" s="459">
        <v>860014923</v>
      </c>
      <c r="G1496" s="459">
        <v>4</v>
      </c>
      <c r="H1496" s="460" t="s">
        <v>4293</v>
      </c>
      <c r="I1496" s="221" t="s">
        <v>4294</v>
      </c>
      <c r="J1496" s="461">
        <v>41856</v>
      </c>
      <c r="K1496" s="482">
        <v>600000</v>
      </c>
      <c r="L1496" s="212" t="s">
        <v>4295</v>
      </c>
      <c r="M1496" s="464" t="s">
        <v>3736</v>
      </c>
      <c r="N1496" s="464" t="s">
        <v>4128</v>
      </c>
      <c r="O1496" s="464" t="s">
        <v>3737</v>
      </c>
      <c r="P1496" s="464" t="s">
        <v>3738</v>
      </c>
      <c r="Q1496" s="464" t="s">
        <v>4132</v>
      </c>
      <c r="R1496" s="307">
        <v>225</v>
      </c>
    </row>
    <row r="1497" spans="1:18" ht="225" x14ac:dyDescent="0.2">
      <c r="A1497" s="109">
        <v>1496</v>
      </c>
      <c r="B1497" s="219" t="s">
        <v>3732</v>
      </c>
      <c r="C1497" s="481">
        <v>891180084</v>
      </c>
      <c r="D1497" s="219">
        <v>2</v>
      </c>
      <c r="E1497" s="222" t="s">
        <v>4158</v>
      </c>
      <c r="F1497" s="459">
        <v>19164189</v>
      </c>
      <c r="G1497" s="222">
        <v>6</v>
      </c>
      <c r="H1497" s="460" t="s">
        <v>4296</v>
      </c>
      <c r="I1497" s="465" t="s">
        <v>4297</v>
      </c>
      <c r="J1497" s="461">
        <v>41874</v>
      </c>
      <c r="K1497" s="482">
        <v>2166160</v>
      </c>
      <c r="L1497" s="212" t="s">
        <v>4136</v>
      </c>
      <c r="M1497" s="464" t="s">
        <v>3736</v>
      </c>
      <c r="N1497" s="464" t="s">
        <v>4128</v>
      </c>
      <c r="O1497" s="464" t="s">
        <v>3737</v>
      </c>
      <c r="P1497" s="464" t="s">
        <v>3738</v>
      </c>
      <c r="Q1497" s="464" t="s">
        <v>4140</v>
      </c>
      <c r="R1497" s="307">
        <v>226</v>
      </c>
    </row>
    <row r="1498" spans="1:18" ht="157.5" x14ac:dyDescent="0.2">
      <c r="A1498" s="109">
        <v>1497</v>
      </c>
      <c r="B1498" s="219" t="s">
        <v>3732</v>
      </c>
      <c r="C1498" s="481">
        <v>891180084</v>
      </c>
      <c r="D1498" s="457">
        <v>2</v>
      </c>
      <c r="E1498" s="222" t="s">
        <v>4298</v>
      </c>
      <c r="F1498" s="459">
        <v>7713989</v>
      </c>
      <c r="G1498" s="222">
        <v>4</v>
      </c>
      <c r="H1498" s="221" t="s">
        <v>4299</v>
      </c>
      <c r="I1498" s="465" t="s">
        <v>4300</v>
      </c>
      <c r="J1498" s="466">
        <v>41874</v>
      </c>
      <c r="K1498" s="482">
        <v>400000</v>
      </c>
      <c r="L1498" s="212" t="s">
        <v>4136</v>
      </c>
      <c r="M1498" s="464" t="s">
        <v>3747</v>
      </c>
      <c r="N1498" s="464" t="s">
        <v>4128</v>
      </c>
      <c r="O1498" s="464" t="s">
        <v>23</v>
      </c>
      <c r="P1498" s="464" t="s">
        <v>3748</v>
      </c>
      <c r="Q1498" s="464" t="s">
        <v>4140</v>
      </c>
      <c r="R1498" s="307">
        <v>227</v>
      </c>
    </row>
    <row r="1499" spans="1:18" ht="348.75" x14ac:dyDescent="0.2">
      <c r="A1499" s="109">
        <v>1498</v>
      </c>
      <c r="B1499" s="219" t="s">
        <v>3732</v>
      </c>
      <c r="C1499" s="481">
        <v>891180084</v>
      </c>
      <c r="D1499" s="457">
        <v>2</v>
      </c>
      <c r="E1499" s="222" t="s">
        <v>3974</v>
      </c>
      <c r="F1499" s="459">
        <v>12114696</v>
      </c>
      <c r="G1499" s="222">
        <v>1</v>
      </c>
      <c r="H1499" s="221" t="s">
        <v>4301</v>
      </c>
      <c r="I1499" s="465" t="s">
        <v>4302</v>
      </c>
      <c r="J1499" s="466">
        <v>41867</v>
      </c>
      <c r="K1499" s="482">
        <v>800000</v>
      </c>
      <c r="L1499" s="212" t="s">
        <v>4136</v>
      </c>
      <c r="M1499" s="464" t="s">
        <v>3747</v>
      </c>
      <c r="N1499" s="464" t="s">
        <v>4128</v>
      </c>
      <c r="O1499" s="464" t="s">
        <v>23</v>
      </c>
      <c r="P1499" s="464" t="s">
        <v>3748</v>
      </c>
      <c r="Q1499" s="464" t="s">
        <v>4140</v>
      </c>
      <c r="R1499" s="307">
        <v>228</v>
      </c>
    </row>
    <row r="1500" spans="1:18" ht="191.25" x14ac:dyDescent="0.2">
      <c r="A1500" s="109">
        <v>1499</v>
      </c>
      <c r="B1500" s="219" t="s">
        <v>3732</v>
      </c>
      <c r="C1500" s="481">
        <v>891180084</v>
      </c>
      <c r="D1500" s="457">
        <v>2</v>
      </c>
      <c r="E1500" s="222" t="s">
        <v>3261</v>
      </c>
      <c r="F1500" s="459">
        <v>7728828</v>
      </c>
      <c r="G1500" s="222">
        <v>5</v>
      </c>
      <c r="H1500" s="221" t="s">
        <v>4303</v>
      </c>
      <c r="I1500" s="465" t="s">
        <v>4304</v>
      </c>
      <c r="J1500" s="466">
        <v>41866</v>
      </c>
      <c r="K1500" s="482">
        <v>476625</v>
      </c>
      <c r="L1500" s="212" t="s">
        <v>119</v>
      </c>
      <c r="M1500" s="464" t="s">
        <v>3747</v>
      </c>
      <c r="N1500" s="464" t="s">
        <v>4128</v>
      </c>
      <c r="O1500" s="464" t="s">
        <v>23</v>
      </c>
      <c r="P1500" s="464" t="s">
        <v>3748</v>
      </c>
      <c r="Q1500" s="464" t="s">
        <v>3581</v>
      </c>
      <c r="R1500" s="307">
        <v>229</v>
      </c>
    </row>
    <row r="1501" spans="1:18" ht="225" x14ac:dyDescent="0.2">
      <c r="A1501" s="109">
        <v>1500</v>
      </c>
      <c r="B1501" s="219" t="s">
        <v>3732</v>
      </c>
      <c r="C1501" s="481">
        <v>891180084</v>
      </c>
      <c r="D1501" s="457">
        <v>2</v>
      </c>
      <c r="E1501" s="222" t="s">
        <v>4305</v>
      </c>
      <c r="F1501" s="459">
        <v>52430291</v>
      </c>
      <c r="G1501" s="222">
        <v>0</v>
      </c>
      <c r="H1501" s="221" t="s">
        <v>4306</v>
      </c>
      <c r="I1501" s="465" t="s">
        <v>4307</v>
      </c>
      <c r="J1501" s="466">
        <v>41870</v>
      </c>
      <c r="K1501" s="482">
        <v>1998989</v>
      </c>
      <c r="L1501" s="212" t="s">
        <v>119</v>
      </c>
      <c r="M1501" s="464" t="s">
        <v>3747</v>
      </c>
      <c r="N1501" s="464" t="s">
        <v>4128</v>
      </c>
      <c r="O1501" s="464" t="s">
        <v>23</v>
      </c>
      <c r="P1501" s="464" t="s">
        <v>3748</v>
      </c>
      <c r="Q1501" s="464" t="s">
        <v>3581</v>
      </c>
      <c r="R1501" s="307">
        <v>230</v>
      </c>
    </row>
    <row r="1502" spans="1:18" ht="90" x14ac:dyDescent="0.2">
      <c r="A1502" s="109">
        <v>1501</v>
      </c>
      <c r="B1502" s="219" t="s">
        <v>3732</v>
      </c>
      <c r="C1502" s="481">
        <v>891180084</v>
      </c>
      <c r="D1502" s="219">
        <v>2</v>
      </c>
      <c r="E1502" s="223" t="s">
        <v>130</v>
      </c>
      <c r="F1502" s="459">
        <v>7694101</v>
      </c>
      <c r="G1502" s="459">
        <v>9</v>
      </c>
      <c r="H1502" s="460" t="s">
        <v>4308</v>
      </c>
      <c r="I1502" s="220" t="s">
        <v>4309</v>
      </c>
      <c r="J1502" s="461">
        <v>41871</v>
      </c>
      <c r="K1502" s="482">
        <v>6809200</v>
      </c>
      <c r="L1502" s="212" t="s">
        <v>119</v>
      </c>
      <c r="M1502" s="464" t="s">
        <v>3736</v>
      </c>
      <c r="N1502" s="464" t="s">
        <v>4128</v>
      </c>
      <c r="O1502" s="464" t="s">
        <v>3737</v>
      </c>
      <c r="P1502" s="464" t="s">
        <v>3738</v>
      </c>
      <c r="Q1502" s="464" t="s">
        <v>3382</v>
      </c>
      <c r="R1502" s="307">
        <v>231</v>
      </c>
    </row>
    <row r="1503" spans="1:18" ht="90" x14ac:dyDescent="0.2">
      <c r="A1503" s="109">
        <v>1502</v>
      </c>
      <c r="B1503" s="219" t="s">
        <v>3732</v>
      </c>
      <c r="C1503" s="481">
        <v>891180084</v>
      </c>
      <c r="D1503" s="219">
        <v>2</v>
      </c>
      <c r="E1503" s="222" t="s">
        <v>877</v>
      </c>
      <c r="F1503" s="459">
        <v>12201284</v>
      </c>
      <c r="G1503" s="222">
        <v>1</v>
      </c>
      <c r="H1503" s="460" t="s">
        <v>4310</v>
      </c>
      <c r="I1503" s="221" t="s">
        <v>4311</v>
      </c>
      <c r="J1503" s="461">
        <v>41871</v>
      </c>
      <c r="K1503" s="482">
        <v>7494167</v>
      </c>
      <c r="L1503" s="212" t="s">
        <v>1617</v>
      </c>
      <c r="M1503" s="464" t="s">
        <v>3736</v>
      </c>
      <c r="N1503" s="464" t="s">
        <v>4128</v>
      </c>
      <c r="O1503" s="464" t="s">
        <v>3737</v>
      </c>
      <c r="P1503" s="464" t="s">
        <v>3738</v>
      </c>
      <c r="Q1503" s="464" t="s">
        <v>3581</v>
      </c>
      <c r="R1503" s="307">
        <v>232</v>
      </c>
    </row>
    <row r="1504" spans="1:18" ht="67.5" x14ac:dyDescent="0.2">
      <c r="A1504" s="109">
        <v>1503</v>
      </c>
      <c r="B1504" s="219" t="s">
        <v>3732</v>
      </c>
      <c r="C1504" s="481">
        <v>891180084</v>
      </c>
      <c r="D1504" s="457">
        <v>2</v>
      </c>
      <c r="E1504" s="222" t="s">
        <v>3924</v>
      </c>
      <c r="F1504" s="459">
        <v>1075241226</v>
      </c>
      <c r="G1504" s="222">
        <v>1</v>
      </c>
      <c r="H1504" s="221" t="s">
        <v>4312</v>
      </c>
      <c r="I1504" s="221" t="s">
        <v>4313</v>
      </c>
      <c r="J1504" s="466">
        <v>41871</v>
      </c>
      <c r="K1504" s="482">
        <v>150000</v>
      </c>
      <c r="L1504" s="212" t="s">
        <v>4247</v>
      </c>
      <c r="M1504" s="464" t="s">
        <v>3747</v>
      </c>
      <c r="N1504" s="464" t="s">
        <v>4128</v>
      </c>
      <c r="O1504" s="464" t="s">
        <v>23</v>
      </c>
      <c r="P1504" s="464" t="s">
        <v>3748</v>
      </c>
      <c r="Q1504" s="464" t="s">
        <v>3581</v>
      </c>
      <c r="R1504" s="307">
        <v>233</v>
      </c>
    </row>
    <row r="1505" spans="1:18" ht="393.75" x14ac:dyDescent="0.2">
      <c r="A1505" s="109">
        <v>1504</v>
      </c>
      <c r="B1505" s="219" t="s">
        <v>3732</v>
      </c>
      <c r="C1505" s="481">
        <v>891180084</v>
      </c>
      <c r="D1505" s="457">
        <v>2</v>
      </c>
      <c r="E1505" s="222" t="s">
        <v>4314</v>
      </c>
      <c r="F1505" s="459">
        <v>93358380</v>
      </c>
      <c r="G1505" s="222">
        <v>1</v>
      </c>
      <c r="H1505" s="221" t="s">
        <v>4315</v>
      </c>
      <c r="I1505" s="221" t="s">
        <v>6021</v>
      </c>
      <c r="J1505" s="466">
        <v>41872</v>
      </c>
      <c r="K1505" s="482">
        <v>3010280</v>
      </c>
      <c r="L1505" s="212" t="s">
        <v>4136</v>
      </c>
      <c r="M1505" s="464" t="s">
        <v>3747</v>
      </c>
      <c r="N1505" s="464" t="s">
        <v>4128</v>
      </c>
      <c r="O1505" s="464" t="s">
        <v>23</v>
      </c>
      <c r="P1505" s="464" t="s">
        <v>3748</v>
      </c>
      <c r="Q1505" s="464" t="s">
        <v>3382</v>
      </c>
      <c r="R1505" s="307">
        <v>234</v>
      </c>
    </row>
    <row r="1506" spans="1:18" ht="409.5" x14ac:dyDescent="0.2">
      <c r="A1506" s="109">
        <v>1505</v>
      </c>
      <c r="B1506" s="219" t="s">
        <v>3732</v>
      </c>
      <c r="C1506" s="481">
        <v>891180084</v>
      </c>
      <c r="D1506" s="457">
        <v>2</v>
      </c>
      <c r="E1506" s="222" t="s">
        <v>4316</v>
      </c>
      <c r="F1506" s="459">
        <v>16642021</v>
      </c>
      <c r="G1506" s="222">
        <v>8</v>
      </c>
      <c r="H1506" s="221" t="s">
        <v>4317</v>
      </c>
      <c r="I1506" s="221" t="s">
        <v>6022</v>
      </c>
      <c r="J1506" s="466">
        <v>41873</v>
      </c>
      <c r="K1506" s="482">
        <v>3010280</v>
      </c>
      <c r="L1506" s="212" t="s">
        <v>4136</v>
      </c>
      <c r="M1506" s="464" t="s">
        <v>3747</v>
      </c>
      <c r="N1506" s="464" t="s">
        <v>4128</v>
      </c>
      <c r="O1506" s="464" t="s">
        <v>23</v>
      </c>
      <c r="P1506" s="464" t="s">
        <v>3748</v>
      </c>
      <c r="Q1506" s="464" t="s">
        <v>3382</v>
      </c>
      <c r="R1506" s="307">
        <v>235</v>
      </c>
    </row>
    <row r="1507" spans="1:18" ht="213.75" x14ac:dyDescent="0.2">
      <c r="A1507" s="109">
        <v>1506</v>
      </c>
      <c r="B1507" s="219" t="s">
        <v>3732</v>
      </c>
      <c r="C1507" s="481">
        <v>891180084</v>
      </c>
      <c r="D1507" s="457">
        <v>2</v>
      </c>
      <c r="E1507" s="222" t="s">
        <v>3954</v>
      </c>
      <c r="F1507" s="459">
        <v>12258496</v>
      </c>
      <c r="G1507" s="222">
        <v>1</v>
      </c>
      <c r="H1507" s="221" t="s">
        <v>4318</v>
      </c>
      <c r="I1507" s="221" t="s">
        <v>5763</v>
      </c>
      <c r="J1507" s="466">
        <v>41873</v>
      </c>
      <c r="K1507" s="482">
        <v>1200000</v>
      </c>
      <c r="L1507" s="212" t="s">
        <v>4136</v>
      </c>
      <c r="M1507" s="464" t="s">
        <v>3747</v>
      </c>
      <c r="N1507" s="464" t="s">
        <v>4128</v>
      </c>
      <c r="O1507" s="464" t="s">
        <v>23</v>
      </c>
      <c r="P1507" s="464" t="s">
        <v>3748</v>
      </c>
      <c r="Q1507" s="464" t="s">
        <v>3581</v>
      </c>
      <c r="R1507" s="307">
        <v>236</v>
      </c>
    </row>
    <row r="1508" spans="1:18" ht="180" x14ac:dyDescent="0.2">
      <c r="A1508" s="109">
        <v>1507</v>
      </c>
      <c r="B1508" s="219" t="s">
        <v>3732</v>
      </c>
      <c r="C1508" s="481">
        <v>891180084</v>
      </c>
      <c r="D1508" s="219">
        <v>2</v>
      </c>
      <c r="E1508" s="222" t="s">
        <v>4319</v>
      </c>
      <c r="F1508" s="459">
        <v>900481831</v>
      </c>
      <c r="G1508" s="459">
        <v>1</v>
      </c>
      <c r="H1508" s="460" t="s">
        <v>4320</v>
      </c>
      <c r="I1508" s="221" t="s">
        <v>4321</v>
      </c>
      <c r="J1508" s="461">
        <v>41873</v>
      </c>
      <c r="K1508" s="482">
        <v>1200000</v>
      </c>
      <c r="L1508" s="212" t="s">
        <v>104</v>
      </c>
      <c r="M1508" s="464" t="s">
        <v>3736</v>
      </c>
      <c r="N1508" s="464" t="s">
        <v>4128</v>
      </c>
      <c r="O1508" s="464" t="s">
        <v>3737</v>
      </c>
      <c r="P1508" s="464" t="s">
        <v>3738</v>
      </c>
      <c r="Q1508" s="464" t="s">
        <v>3581</v>
      </c>
      <c r="R1508" s="307">
        <v>237</v>
      </c>
    </row>
    <row r="1509" spans="1:18" ht="146.25" x14ac:dyDescent="0.2">
      <c r="A1509" s="109">
        <v>1508</v>
      </c>
      <c r="B1509" s="219" t="s">
        <v>3732</v>
      </c>
      <c r="C1509" s="481">
        <v>891180084</v>
      </c>
      <c r="D1509" s="219">
        <v>2</v>
      </c>
      <c r="E1509" s="222" t="s">
        <v>4102</v>
      </c>
      <c r="F1509" s="471">
        <v>55131991</v>
      </c>
      <c r="G1509" s="222">
        <v>6</v>
      </c>
      <c r="H1509" s="460" t="s">
        <v>4322</v>
      </c>
      <c r="I1509" s="221" t="s">
        <v>4323</v>
      </c>
      <c r="J1509" s="461">
        <v>41873</v>
      </c>
      <c r="K1509" s="482">
        <v>6000000</v>
      </c>
      <c r="L1509" s="212" t="s">
        <v>4247</v>
      </c>
      <c r="M1509" s="464" t="s">
        <v>3736</v>
      </c>
      <c r="N1509" s="464" t="s">
        <v>4128</v>
      </c>
      <c r="O1509" s="464" t="s">
        <v>3737</v>
      </c>
      <c r="P1509" s="464" t="s">
        <v>3738</v>
      </c>
      <c r="Q1509" s="464" t="s">
        <v>3581</v>
      </c>
      <c r="R1509" s="307">
        <v>238</v>
      </c>
    </row>
    <row r="1510" spans="1:18" ht="146.25" x14ac:dyDescent="0.2">
      <c r="A1510" s="109">
        <v>1509</v>
      </c>
      <c r="B1510" s="219" t="s">
        <v>3732</v>
      </c>
      <c r="C1510" s="481">
        <v>891180084</v>
      </c>
      <c r="D1510" s="457">
        <v>2</v>
      </c>
      <c r="E1510" s="222" t="s">
        <v>4080</v>
      </c>
      <c r="F1510" s="459">
        <v>4924220</v>
      </c>
      <c r="G1510" s="222">
        <v>4</v>
      </c>
      <c r="H1510" s="221" t="s">
        <v>4324</v>
      </c>
      <c r="I1510" s="465" t="s">
        <v>4325</v>
      </c>
      <c r="J1510" s="466">
        <v>41873</v>
      </c>
      <c r="K1510" s="482">
        <v>1108800</v>
      </c>
      <c r="L1510" s="212" t="s">
        <v>4136</v>
      </c>
      <c r="M1510" s="464" t="s">
        <v>3747</v>
      </c>
      <c r="N1510" s="464" t="s">
        <v>4128</v>
      </c>
      <c r="O1510" s="464" t="s">
        <v>23</v>
      </c>
      <c r="P1510" s="464" t="s">
        <v>3748</v>
      </c>
      <c r="Q1510" s="464" t="s">
        <v>3581</v>
      </c>
      <c r="R1510" s="307">
        <v>239</v>
      </c>
    </row>
    <row r="1511" spans="1:18" ht="123.75" x14ac:dyDescent="0.2">
      <c r="A1511" s="109">
        <v>1510</v>
      </c>
      <c r="B1511" s="219" t="s">
        <v>3732</v>
      </c>
      <c r="C1511" s="481">
        <v>891180084</v>
      </c>
      <c r="D1511" s="457">
        <v>2</v>
      </c>
      <c r="E1511" s="222" t="s">
        <v>4326</v>
      </c>
      <c r="F1511" s="459">
        <v>900621681</v>
      </c>
      <c r="G1511" s="222">
        <v>5</v>
      </c>
      <c r="H1511" s="221" t="s">
        <v>4327</v>
      </c>
      <c r="I1511" s="465" t="s">
        <v>5764</v>
      </c>
      <c r="J1511" s="466">
        <v>41873</v>
      </c>
      <c r="K1511" s="482">
        <v>4396483</v>
      </c>
      <c r="L1511" s="212" t="s">
        <v>104</v>
      </c>
      <c r="M1511" s="464" t="s">
        <v>3747</v>
      </c>
      <c r="N1511" s="464" t="s">
        <v>4128</v>
      </c>
      <c r="O1511" s="464" t="s">
        <v>23</v>
      </c>
      <c r="P1511" s="464" t="s">
        <v>3748</v>
      </c>
      <c r="Q1511" s="464" t="s">
        <v>3581</v>
      </c>
      <c r="R1511" s="307">
        <v>240</v>
      </c>
    </row>
    <row r="1512" spans="1:18" ht="78.75" x14ac:dyDescent="0.2">
      <c r="A1512" s="109">
        <v>1511</v>
      </c>
      <c r="B1512" s="219" t="s">
        <v>3732</v>
      </c>
      <c r="C1512" s="481">
        <v>891180084</v>
      </c>
      <c r="D1512" s="457">
        <v>2</v>
      </c>
      <c r="E1512" s="222" t="s">
        <v>4328</v>
      </c>
      <c r="F1512" s="459">
        <v>36156860</v>
      </c>
      <c r="G1512" s="222">
        <v>8</v>
      </c>
      <c r="H1512" s="221" t="s">
        <v>4329</v>
      </c>
      <c r="I1512" s="465" t="s">
        <v>4330</v>
      </c>
      <c r="J1512" s="466">
        <v>41873</v>
      </c>
      <c r="K1512" s="482">
        <v>600000</v>
      </c>
      <c r="L1512" s="212" t="s">
        <v>4136</v>
      </c>
      <c r="M1512" s="464" t="s">
        <v>3747</v>
      </c>
      <c r="N1512" s="464" t="s">
        <v>4128</v>
      </c>
      <c r="O1512" s="464" t="s">
        <v>23</v>
      </c>
      <c r="P1512" s="464" t="s">
        <v>3748</v>
      </c>
      <c r="Q1512" s="464" t="s">
        <v>4331</v>
      </c>
      <c r="R1512" s="307">
        <v>241</v>
      </c>
    </row>
    <row r="1513" spans="1:18" ht="45" x14ac:dyDescent="0.2">
      <c r="A1513" s="109">
        <v>1512</v>
      </c>
      <c r="B1513" s="219" t="s">
        <v>3732</v>
      </c>
      <c r="C1513" s="481">
        <v>891180084</v>
      </c>
      <c r="D1513" s="457">
        <v>2</v>
      </c>
      <c r="E1513" s="222" t="s">
        <v>120</v>
      </c>
      <c r="F1513" s="459">
        <v>12094697</v>
      </c>
      <c r="G1513" s="222">
        <v>1</v>
      </c>
      <c r="H1513" s="221" t="s">
        <v>4332</v>
      </c>
      <c r="I1513" s="465" t="s">
        <v>4333</v>
      </c>
      <c r="J1513" s="466">
        <v>41876</v>
      </c>
      <c r="K1513" s="482">
        <v>1999964</v>
      </c>
      <c r="L1513" s="212" t="s">
        <v>119</v>
      </c>
      <c r="M1513" s="464" t="s">
        <v>3747</v>
      </c>
      <c r="N1513" s="464" t="s">
        <v>4128</v>
      </c>
      <c r="O1513" s="464" t="s">
        <v>23</v>
      </c>
      <c r="P1513" s="464" t="s">
        <v>3748</v>
      </c>
      <c r="Q1513" s="464" t="s">
        <v>3382</v>
      </c>
      <c r="R1513" s="307">
        <v>242</v>
      </c>
    </row>
    <row r="1514" spans="1:18" ht="67.5" x14ac:dyDescent="0.2">
      <c r="A1514" s="109">
        <v>1513</v>
      </c>
      <c r="B1514" s="219" t="s">
        <v>3732</v>
      </c>
      <c r="C1514" s="481">
        <v>891180084</v>
      </c>
      <c r="D1514" s="219">
        <v>2</v>
      </c>
      <c r="E1514" s="222" t="s">
        <v>3778</v>
      </c>
      <c r="F1514" s="459">
        <v>1075229357</v>
      </c>
      <c r="G1514" s="459">
        <v>2</v>
      </c>
      <c r="H1514" s="460" t="s">
        <v>4334</v>
      </c>
      <c r="I1514" s="221" t="s">
        <v>4335</v>
      </c>
      <c r="J1514" s="461">
        <v>41876</v>
      </c>
      <c r="K1514" s="482">
        <v>4273500</v>
      </c>
      <c r="L1514" s="212" t="s">
        <v>325</v>
      </c>
      <c r="M1514" s="464" t="s">
        <v>3736</v>
      </c>
      <c r="N1514" s="464" t="s">
        <v>4128</v>
      </c>
      <c r="O1514" s="464" t="s">
        <v>3737</v>
      </c>
      <c r="P1514" s="464" t="s">
        <v>3738</v>
      </c>
      <c r="Q1514" s="464" t="s">
        <v>4153</v>
      </c>
      <c r="R1514" s="307">
        <v>243</v>
      </c>
    </row>
    <row r="1515" spans="1:18" ht="90" x14ac:dyDescent="0.2">
      <c r="A1515" s="109">
        <v>1514</v>
      </c>
      <c r="B1515" s="219" t="s">
        <v>3732</v>
      </c>
      <c r="C1515" s="481">
        <v>891180084</v>
      </c>
      <c r="D1515" s="219">
        <v>2</v>
      </c>
      <c r="E1515" s="222" t="s">
        <v>3924</v>
      </c>
      <c r="F1515" s="471">
        <v>1075241426</v>
      </c>
      <c r="G1515" s="222">
        <v>1</v>
      </c>
      <c r="H1515" s="460" t="s">
        <v>4336</v>
      </c>
      <c r="I1515" s="221" t="s">
        <v>4337</v>
      </c>
      <c r="J1515" s="461">
        <v>41878</v>
      </c>
      <c r="K1515" s="482">
        <v>1800000</v>
      </c>
      <c r="L1515" s="212" t="s">
        <v>4247</v>
      </c>
      <c r="M1515" s="464" t="s">
        <v>3736</v>
      </c>
      <c r="N1515" s="464" t="s">
        <v>4128</v>
      </c>
      <c r="O1515" s="464" t="s">
        <v>3737</v>
      </c>
      <c r="P1515" s="464" t="s">
        <v>3738</v>
      </c>
      <c r="Q1515" s="464" t="s">
        <v>3581</v>
      </c>
      <c r="R1515" s="307">
        <v>244</v>
      </c>
    </row>
    <row r="1516" spans="1:18" ht="101.25" x14ac:dyDescent="0.2">
      <c r="A1516" s="109">
        <v>1515</v>
      </c>
      <c r="B1516" s="219" t="s">
        <v>3732</v>
      </c>
      <c r="C1516" s="481">
        <v>891180084</v>
      </c>
      <c r="D1516" s="457">
        <v>2</v>
      </c>
      <c r="E1516" s="222" t="s">
        <v>166</v>
      </c>
      <c r="F1516" s="459">
        <v>12127303</v>
      </c>
      <c r="G1516" s="222">
        <v>7</v>
      </c>
      <c r="H1516" s="221" t="s">
        <v>4338</v>
      </c>
      <c r="I1516" s="221" t="s">
        <v>4339</v>
      </c>
      <c r="J1516" s="466">
        <v>41879</v>
      </c>
      <c r="K1516" s="482">
        <v>2000000</v>
      </c>
      <c r="L1516" s="212" t="s">
        <v>119</v>
      </c>
      <c r="M1516" s="464" t="s">
        <v>3747</v>
      </c>
      <c r="N1516" s="464" t="s">
        <v>4128</v>
      </c>
      <c r="O1516" s="464" t="s">
        <v>23</v>
      </c>
      <c r="P1516" s="464" t="s">
        <v>3748</v>
      </c>
      <c r="Q1516" s="464" t="s">
        <v>3581</v>
      </c>
      <c r="R1516" s="307">
        <v>245</v>
      </c>
    </row>
    <row r="1517" spans="1:18" ht="348.75" x14ac:dyDescent="0.2">
      <c r="A1517" s="109">
        <v>1516</v>
      </c>
      <c r="B1517" s="219" t="s">
        <v>3732</v>
      </c>
      <c r="C1517" s="481">
        <v>891180084</v>
      </c>
      <c r="D1517" s="457">
        <v>2</v>
      </c>
      <c r="E1517" s="222" t="s">
        <v>4340</v>
      </c>
      <c r="F1517" s="459">
        <v>7538475</v>
      </c>
      <c r="G1517" s="222">
        <v>0</v>
      </c>
      <c r="H1517" s="221" t="s">
        <v>4341</v>
      </c>
      <c r="I1517" s="221" t="s">
        <v>6023</v>
      </c>
      <c r="J1517" s="466">
        <v>41879</v>
      </c>
      <c r="K1517" s="482">
        <v>3010280</v>
      </c>
      <c r="L1517" s="212" t="s">
        <v>4136</v>
      </c>
      <c r="M1517" s="464" t="s">
        <v>3747</v>
      </c>
      <c r="N1517" s="464" t="s">
        <v>4128</v>
      </c>
      <c r="O1517" s="464" t="s">
        <v>23</v>
      </c>
      <c r="P1517" s="464" t="s">
        <v>3748</v>
      </c>
      <c r="Q1517" s="464" t="s">
        <v>3382</v>
      </c>
      <c r="R1517" s="307">
        <v>246</v>
      </c>
    </row>
    <row r="1518" spans="1:18" ht="202.5" x14ac:dyDescent="0.2">
      <c r="A1518" s="109">
        <v>1517</v>
      </c>
      <c r="B1518" s="219" t="s">
        <v>3732</v>
      </c>
      <c r="C1518" s="481">
        <v>891180084</v>
      </c>
      <c r="D1518" s="457">
        <v>2</v>
      </c>
      <c r="E1518" s="222" t="s">
        <v>4342</v>
      </c>
      <c r="F1518" s="459">
        <v>41522255</v>
      </c>
      <c r="G1518" s="222">
        <v>0</v>
      </c>
      <c r="H1518" s="221" t="s">
        <v>4343</v>
      </c>
      <c r="I1518" s="221" t="s">
        <v>6024</v>
      </c>
      <c r="J1518" s="466">
        <v>41879</v>
      </c>
      <c r="K1518" s="482">
        <v>2269670</v>
      </c>
      <c r="L1518" s="212" t="s">
        <v>4136</v>
      </c>
      <c r="M1518" s="464" t="s">
        <v>3747</v>
      </c>
      <c r="N1518" s="464" t="s">
        <v>4128</v>
      </c>
      <c r="O1518" s="464" t="s">
        <v>23</v>
      </c>
      <c r="P1518" s="464" t="s">
        <v>3748</v>
      </c>
      <c r="Q1518" s="464" t="s">
        <v>3382</v>
      </c>
      <c r="R1518" s="307">
        <v>247</v>
      </c>
    </row>
    <row r="1519" spans="1:18" ht="78.75" x14ac:dyDescent="0.2">
      <c r="A1519" s="109">
        <v>1518</v>
      </c>
      <c r="B1519" s="219" t="s">
        <v>3732</v>
      </c>
      <c r="C1519" s="481">
        <v>891180084</v>
      </c>
      <c r="D1519" s="457">
        <v>2</v>
      </c>
      <c r="E1519" s="222" t="s">
        <v>4344</v>
      </c>
      <c r="F1519" s="459">
        <v>7706199</v>
      </c>
      <c r="G1519" s="222">
        <v>3</v>
      </c>
      <c r="H1519" s="221" t="s">
        <v>4345</v>
      </c>
      <c r="I1519" s="221" t="s">
        <v>4346</v>
      </c>
      <c r="J1519" s="466">
        <v>41879</v>
      </c>
      <c r="K1519" s="482">
        <v>3850000</v>
      </c>
      <c r="L1519" s="212" t="s">
        <v>4347</v>
      </c>
      <c r="M1519" s="464" t="s">
        <v>3747</v>
      </c>
      <c r="N1519" s="464" t="s">
        <v>4128</v>
      </c>
      <c r="O1519" s="464" t="s">
        <v>23</v>
      </c>
      <c r="P1519" s="464" t="s">
        <v>3748</v>
      </c>
      <c r="Q1519" s="464" t="s">
        <v>3739</v>
      </c>
      <c r="R1519" s="307">
        <v>248</v>
      </c>
    </row>
    <row r="1520" spans="1:18" ht="123.75" x14ac:dyDescent="0.2">
      <c r="A1520" s="109">
        <v>1519</v>
      </c>
      <c r="B1520" s="219" t="s">
        <v>3732</v>
      </c>
      <c r="C1520" s="481">
        <v>891180084</v>
      </c>
      <c r="D1520" s="219">
        <v>2</v>
      </c>
      <c r="E1520" s="222" t="s">
        <v>4102</v>
      </c>
      <c r="F1520" s="459">
        <v>55131991</v>
      </c>
      <c r="G1520" s="459">
        <v>6</v>
      </c>
      <c r="H1520" s="460" t="s">
        <v>4348</v>
      </c>
      <c r="I1520" s="221" t="s">
        <v>4349</v>
      </c>
      <c r="J1520" s="461">
        <v>41879</v>
      </c>
      <c r="K1520" s="482">
        <v>7000000</v>
      </c>
      <c r="L1520" s="212" t="s">
        <v>4247</v>
      </c>
      <c r="M1520" s="464" t="s">
        <v>3736</v>
      </c>
      <c r="N1520" s="464" t="s">
        <v>4128</v>
      </c>
      <c r="O1520" s="464" t="s">
        <v>3737</v>
      </c>
      <c r="P1520" s="464" t="s">
        <v>3738</v>
      </c>
      <c r="Q1520" s="464" t="s">
        <v>3581</v>
      </c>
      <c r="R1520" s="307">
        <v>249</v>
      </c>
    </row>
    <row r="1521" spans="1:18" ht="101.25" x14ac:dyDescent="0.2">
      <c r="A1521" s="109">
        <v>1520</v>
      </c>
      <c r="B1521" s="219" t="s">
        <v>3732</v>
      </c>
      <c r="C1521" s="481">
        <v>891180084</v>
      </c>
      <c r="D1521" s="219">
        <v>2</v>
      </c>
      <c r="E1521" s="222" t="s">
        <v>2588</v>
      </c>
      <c r="F1521" s="458">
        <v>36183257</v>
      </c>
      <c r="G1521" s="222">
        <v>1</v>
      </c>
      <c r="H1521" s="460" t="s">
        <v>4350</v>
      </c>
      <c r="I1521" s="221" t="s">
        <v>6025</v>
      </c>
      <c r="J1521" s="461">
        <v>41879</v>
      </c>
      <c r="K1521" s="482">
        <v>1489241</v>
      </c>
      <c r="L1521" s="212" t="s">
        <v>119</v>
      </c>
      <c r="M1521" s="464" t="s">
        <v>3736</v>
      </c>
      <c r="N1521" s="464" t="s">
        <v>4128</v>
      </c>
      <c r="O1521" s="464" t="s">
        <v>3737</v>
      </c>
      <c r="P1521" s="464" t="s">
        <v>3738</v>
      </c>
      <c r="Q1521" s="464" t="s">
        <v>3763</v>
      </c>
      <c r="R1521" s="307">
        <v>250</v>
      </c>
    </row>
    <row r="1522" spans="1:18" ht="78.75" x14ac:dyDescent="0.2">
      <c r="A1522" s="109">
        <v>1521</v>
      </c>
      <c r="B1522" s="219" t="s">
        <v>3732</v>
      </c>
      <c r="C1522" s="481">
        <v>891180084</v>
      </c>
      <c r="D1522" s="219">
        <v>2</v>
      </c>
      <c r="E1522" s="222" t="s">
        <v>4351</v>
      </c>
      <c r="F1522" s="471">
        <v>1075231999</v>
      </c>
      <c r="G1522" s="222">
        <v>7</v>
      </c>
      <c r="H1522" s="460" t="s">
        <v>4352</v>
      </c>
      <c r="I1522" s="221" t="s">
        <v>5765</v>
      </c>
      <c r="J1522" s="461">
        <v>41879</v>
      </c>
      <c r="K1522" s="482">
        <v>4812500</v>
      </c>
      <c r="L1522" s="212" t="s">
        <v>20</v>
      </c>
      <c r="M1522" s="464" t="s">
        <v>3736</v>
      </c>
      <c r="N1522" s="464" t="s">
        <v>4128</v>
      </c>
      <c r="O1522" s="464" t="s">
        <v>3737</v>
      </c>
      <c r="P1522" s="464" t="s">
        <v>3738</v>
      </c>
      <c r="Q1522" s="464" t="s">
        <v>3581</v>
      </c>
      <c r="R1522" s="307">
        <v>251</v>
      </c>
    </row>
    <row r="1523" spans="1:18" ht="45" x14ac:dyDescent="0.2">
      <c r="A1523" s="109">
        <v>1522</v>
      </c>
      <c r="B1523" s="219" t="s">
        <v>3732</v>
      </c>
      <c r="C1523" s="481">
        <v>891180084</v>
      </c>
      <c r="D1523" s="219">
        <v>2</v>
      </c>
      <c r="E1523" s="223" t="s">
        <v>4353</v>
      </c>
      <c r="F1523" s="459">
        <v>7728828</v>
      </c>
      <c r="G1523" s="459">
        <v>2</v>
      </c>
      <c r="H1523" s="460" t="s">
        <v>4354</v>
      </c>
      <c r="I1523" s="220" t="s">
        <v>4355</v>
      </c>
      <c r="J1523" s="461">
        <v>41884</v>
      </c>
      <c r="K1523" s="482">
        <v>499519</v>
      </c>
      <c r="L1523" s="212" t="s">
        <v>119</v>
      </c>
      <c r="M1523" s="464" t="s">
        <v>3736</v>
      </c>
      <c r="N1523" s="464" t="s">
        <v>4128</v>
      </c>
      <c r="O1523" s="464" t="s">
        <v>3737</v>
      </c>
      <c r="P1523" s="464" t="s">
        <v>3738</v>
      </c>
      <c r="Q1523" s="464" t="s">
        <v>3382</v>
      </c>
      <c r="R1523" s="307">
        <v>252</v>
      </c>
    </row>
    <row r="1524" spans="1:18" ht="67.5" x14ac:dyDescent="0.2">
      <c r="A1524" s="109">
        <v>1523</v>
      </c>
      <c r="B1524" s="219" t="s">
        <v>3732</v>
      </c>
      <c r="C1524" s="481">
        <v>891180084</v>
      </c>
      <c r="D1524" s="219">
        <v>2</v>
      </c>
      <c r="E1524" s="223" t="s">
        <v>4356</v>
      </c>
      <c r="F1524" s="471">
        <v>12109451</v>
      </c>
      <c r="G1524" s="222">
        <v>2</v>
      </c>
      <c r="H1524" s="460" t="s">
        <v>4357</v>
      </c>
      <c r="I1524" s="483" t="s">
        <v>4358</v>
      </c>
      <c r="J1524" s="461">
        <v>41884</v>
      </c>
      <c r="K1524" s="482">
        <v>900000</v>
      </c>
      <c r="L1524" s="212" t="s">
        <v>104</v>
      </c>
      <c r="M1524" s="464" t="s">
        <v>3736</v>
      </c>
      <c r="N1524" s="464" t="s">
        <v>4128</v>
      </c>
      <c r="O1524" s="464" t="s">
        <v>3737</v>
      </c>
      <c r="P1524" s="464" t="s">
        <v>3738</v>
      </c>
      <c r="Q1524" s="464" t="s">
        <v>3382</v>
      </c>
      <c r="R1524" s="307">
        <v>253</v>
      </c>
    </row>
    <row r="1525" spans="1:18" ht="67.5" x14ac:dyDescent="0.2">
      <c r="A1525" s="109">
        <v>1524</v>
      </c>
      <c r="B1525" s="219" t="s">
        <v>3732</v>
      </c>
      <c r="C1525" s="481">
        <v>891180084</v>
      </c>
      <c r="D1525" s="457">
        <v>2</v>
      </c>
      <c r="E1525" s="223" t="s">
        <v>166</v>
      </c>
      <c r="F1525" s="459">
        <v>12127303</v>
      </c>
      <c r="G1525" s="222">
        <v>7</v>
      </c>
      <c r="H1525" s="221" t="s">
        <v>4359</v>
      </c>
      <c r="I1525" s="483" t="s">
        <v>4360</v>
      </c>
      <c r="J1525" s="466">
        <v>41884</v>
      </c>
      <c r="K1525" s="482">
        <v>600000</v>
      </c>
      <c r="L1525" s="212" t="s">
        <v>119</v>
      </c>
      <c r="M1525" s="464" t="s">
        <v>3747</v>
      </c>
      <c r="N1525" s="464" t="s">
        <v>4128</v>
      </c>
      <c r="O1525" s="464" t="s">
        <v>23</v>
      </c>
      <c r="P1525" s="464" t="s">
        <v>3748</v>
      </c>
      <c r="Q1525" s="464" t="s">
        <v>3382</v>
      </c>
      <c r="R1525" s="307">
        <v>254</v>
      </c>
    </row>
    <row r="1526" spans="1:18" ht="78.75" x14ac:dyDescent="0.2">
      <c r="A1526" s="109">
        <v>1525</v>
      </c>
      <c r="B1526" s="219" t="s">
        <v>3732</v>
      </c>
      <c r="C1526" s="481">
        <v>891180084</v>
      </c>
      <c r="D1526" s="457">
        <v>2</v>
      </c>
      <c r="E1526" s="223" t="s">
        <v>4361</v>
      </c>
      <c r="F1526" s="459">
        <v>73159878</v>
      </c>
      <c r="G1526" s="222">
        <v>9</v>
      </c>
      <c r="H1526" s="221" t="s">
        <v>4362</v>
      </c>
      <c r="I1526" s="483" t="s">
        <v>4363</v>
      </c>
      <c r="J1526" s="466">
        <v>41884</v>
      </c>
      <c r="K1526" s="482">
        <v>3000000</v>
      </c>
      <c r="L1526" s="212" t="s">
        <v>4364</v>
      </c>
      <c r="M1526" s="464" t="s">
        <v>3747</v>
      </c>
      <c r="N1526" s="464" t="s">
        <v>4128</v>
      </c>
      <c r="O1526" s="464" t="s">
        <v>23</v>
      </c>
      <c r="P1526" s="464" t="s">
        <v>3748</v>
      </c>
      <c r="Q1526" s="464" t="s">
        <v>4157</v>
      </c>
      <c r="R1526" s="307">
        <v>255</v>
      </c>
    </row>
    <row r="1527" spans="1:18" ht="101.25" x14ac:dyDescent="0.2">
      <c r="A1527" s="109">
        <v>1526</v>
      </c>
      <c r="B1527" s="219" t="s">
        <v>3732</v>
      </c>
      <c r="C1527" s="481">
        <v>891180084</v>
      </c>
      <c r="D1527" s="457">
        <v>2</v>
      </c>
      <c r="E1527" s="223" t="s">
        <v>4365</v>
      </c>
      <c r="F1527" s="459">
        <v>52430291</v>
      </c>
      <c r="G1527" s="222">
        <v>0</v>
      </c>
      <c r="H1527" s="221" t="s">
        <v>4366</v>
      </c>
      <c r="I1527" s="483" t="s">
        <v>4367</v>
      </c>
      <c r="J1527" s="466">
        <v>41885</v>
      </c>
      <c r="K1527" s="482">
        <v>500000</v>
      </c>
      <c r="L1527" s="212" t="s">
        <v>119</v>
      </c>
      <c r="M1527" s="464" t="s">
        <v>3747</v>
      </c>
      <c r="N1527" s="464" t="s">
        <v>4128</v>
      </c>
      <c r="O1527" s="464" t="s">
        <v>23</v>
      </c>
      <c r="P1527" s="464" t="s">
        <v>3748</v>
      </c>
      <c r="Q1527" s="464" t="s">
        <v>4368</v>
      </c>
      <c r="R1527" s="307">
        <v>256</v>
      </c>
    </row>
    <row r="1528" spans="1:18" ht="247.5" x14ac:dyDescent="0.2">
      <c r="A1528" s="109">
        <v>1527</v>
      </c>
      <c r="B1528" s="219" t="s">
        <v>3732</v>
      </c>
      <c r="C1528" s="481">
        <v>891180084</v>
      </c>
      <c r="D1528" s="457">
        <v>2</v>
      </c>
      <c r="E1528" s="223" t="s">
        <v>4298</v>
      </c>
      <c r="F1528" s="459">
        <v>7713989</v>
      </c>
      <c r="G1528" s="222">
        <v>4</v>
      </c>
      <c r="H1528" s="221" t="s">
        <v>4369</v>
      </c>
      <c r="I1528" s="483" t="s">
        <v>4370</v>
      </c>
      <c r="J1528" s="466">
        <v>41923</v>
      </c>
      <c r="K1528" s="482">
        <v>999070</v>
      </c>
      <c r="L1528" s="212" t="s">
        <v>4136</v>
      </c>
      <c r="M1528" s="464" t="s">
        <v>3747</v>
      </c>
      <c r="N1528" s="464" t="s">
        <v>4128</v>
      </c>
      <c r="O1528" s="464" t="s">
        <v>23</v>
      </c>
      <c r="P1528" s="464" t="s">
        <v>3748</v>
      </c>
      <c r="Q1528" s="464" t="s">
        <v>4153</v>
      </c>
      <c r="R1528" s="307">
        <v>257</v>
      </c>
    </row>
    <row r="1529" spans="1:18" ht="180" x14ac:dyDescent="0.2">
      <c r="A1529" s="109">
        <v>1528</v>
      </c>
      <c r="B1529" s="219" t="s">
        <v>3732</v>
      </c>
      <c r="C1529" s="481">
        <v>891180084</v>
      </c>
      <c r="D1529" s="219">
        <v>2</v>
      </c>
      <c r="E1529" s="223" t="s">
        <v>4133</v>
      </c>
      <c r="F1529" s="459">
        <v>36158427</v>
      </c>
      <c r="G1529" s="222">
        <v>1</v>
      </c>
      <c r="H1529" s="460" t="s">
        <v>4371</v>
      </c>
      <c r="I1529" s="483" t="s">
        <v>4372</v>
      </c>
      <c r="J1529" s="461">
        <v>41938</v>
      </c>
      <c r="K1529" s="482">
        <v>1198884</v>
      </c>
      <c r="L1529" s="212" t="s">
        <v>4136</v>
      </c>
      <c r="M1529" s="464" t="s">
        <v>3736</v>
      </c>
      <c r="N1529" s="464" t="s">
        <v>4128</v>
      </c>
      <c r="O1529" s="464" t="s">
        <v>3737</v>
      </c>
      <c r="P1529" s="464" t="s">
        <v>3738</v>
      </c>
      <c r="Q1529" s="464" t="s">
        <v>4153</v>
      </c>
      <c r="R1529" s="307">
        <v>258</v>
      </c>
    </row>
    <row r="1530" spans="1:18" ht="225" x14ac:dyDescent="0.2">
      <c r="A1530" s="109">
        <v>1529</v>
      </c>
      <c r="B1530" s="219" t="s">
        <v>3732</v>
      </c>
      <c r="C1530" s="481">
        <v>891180084</v>
      </c>
      <c r="D1530" s="219">
        <v>2</v>
      </c>
      <c r="E1530" s="223" t="s">
        <v>4158</v>
      </c>
      <c r="F1530" s="459">
        <v>19164189</v>
      </c>
      <c r="G1530" s="222">
        <v>6</v>
      </c>
      <c r="H1530" s="460" t="s">
        <v>4373</v>
      </c>
      <c r="I1530" s="483" t="s">
        <v>4374</v>
      </c>
      <c r="J1530" s="461">
        <v>41915</v>
      </c>
      <c r="K1530" s="482">
        <v>2599392</v>
      </c>
      <c r="L1530" s="212" t="s">
        <v>4136</v>
      </c>
      <c r="M1530" s="464" t="s">
        <v>3736</v>
      </c>
      <c r="N1530" s="464" t="s">
        <v>4128</v>
      </c>
      <c r="O1530" s="464" t="s">
        <v>3737</v>
      </c>
      <c r="P1530" s="464" t="s">
        <v>3738</v>
      </c>
      <c r="Q1530" s="464" t="s">
        <v>4153</v>
      </c>
      <c r="R1530" s="307">
        <v>259</v>
      </c>
    </row>
    <row r="1531" spans="1:18" ht="236.25" x14ac:dyDescent="0.2">
      <c r="A1531" s="109">
        <v>1530</v>
      </c>
      <c r="B1531" s="219" t="s">
        <v>3732</v>
      </c>
      <c r="C1531" s="481">
        <v>891180084</v>
      </c>
      <c r="D1531" s="457">
        <v>2</v>
      </c>
      <c r="E1531" s="223" t="s">
        <v>4375</v>
      </c>
      <c r="F1531" s="459">
        <v>7694101</v>
      </c>
      <c r="G1531" s="222">
        <v>9</v>
      </c>
      <c r="H1531" s="221" t="s">
        <v>4376</v>
      </c>
      <c r="I1531" s="483" t="s">
        <v>4377</v>
      </c>
      <c r="J1531" s="466">
        <v>41885</v>
      </c>
      <c r="K1531" s="482">
        <v>6588800</v>
      </c>
      <c r="L1531" s="212" t="s">
        <v>119</v>
      </c>
      <c r="M1531" s="464" t="s">
        <v>3747</v>
      </c>
      <c r="N1531" s="464" t="s">
        <v>4128</v>
      </c>
      <c r="O1531" s="464" t="s">
        <v>23</v>
      </c>
      <c r="P1531" s="464" t="s">
        <v>3748</v>
      </c>
      <c r="Q1531" s="464" t="s">
        <v>4157</v>
      </c>
      <c r="R1531" s="307">
        <v>260</v>
      </c>
    </row>
    <row r="1532" spans="1:18" ht="67.5" x14ac:dyDescent="0.2">
      <c r="A1532" s="109">
        <v>1531</v>
      </c>
      <c r="B1532" s="219" t="s">
        <v>3732</v>
      </c>
      <c r="C1532" s="481">
        <v>891180084</v>
      </c>
      <c r="D1532" s="457">
        <v>2</v>
      </c>
      <c r="E1532" s="223" t="s">
        <v>4378</v>
      </c>
      <c r="F1532" s="459">
        <v>890103197</v>
      </c>
      <c r="G1532" s="222">
        <v>4</v>
      </c>
      <c r="H1532" s="221" t="s">
        <v>4379</v>
      </c>
      <c r="I1532" s="483" t="s">
        <v>4358</v>
      </c>
      <c r="J1532" s="466">
        <v>41885</v>
      </c>
      <c r="K1532" s="482">
        <v>900000</v>
      </c>
      <c r="L1532" s="212" t="s">
        <v>104</v>
      </c>
      <c r="M1532" s="464" t="s">
        <v>3747</v>
      </c>
      <c r="N1532" s="464" t="s">
        <v>4128</v>
      </c>
      <c r="O1532" s="464" t="s">
        <v>23</v>
      </c>
      <c r="P1532" s="464" t="s">
        <v>3748</v>
      </c>
      <c r="Q1532" s="464" t="s">
        <v>3382</v>
      </c>
      <c r="R1532" s="307">
        <v>261</v>
      </c>
    </row>
    <row r="1533" spans="1:18" ht="67.5" x14ac:dyDescent="0.2">
      <c r="A1533" s="109">
        <v>1532</v>
      </c>
      <c r="B1533" s="219" t="s">
        <v>3732</v>
      </c>
      <c r="C1533" s="481">
        <v>891180084</v>
      </c>
      <c r="D1533" s="457">
        <v>2</v>
      </c>
      <c r="E1533" s="223" t="s">
        <v>4380</v>
      </c>
      <c r="F1533" s="459">
        <v>813013124</v>
      </c>
      <c r="G1533" s="222">
        <v>0</v>
      </c>
      <c r="H1533" s="221" t="s">
        <v>4381</v>
      </c>
      <c r="I1533" s="483" t="s">
        <v>4358</v>
      </c>
      <c r="J1533" s="466">
        <v>41885</v>
      </c>
      <c r="K1533" s="482">
        <v>900000</v>
      </c>
      <c r="L1533" s="212" t="s">
        <v>104</v>
      </c>
      <c r="M1533" s="464" t="s">
        <v>3747</v>
      </c>
      <c r="N1533" s="464" t="s">
        <v>4128</v>
      </c>
      <c r="O1533" s="464" t="s">
        <v>23</v>
      </c>
      <c r="P1533" s="464" t="s">
        <v>3748</v>
      </c>
      <c r="Q1533" s="464" t="s">
        <v>3382</v>
      </c>
      <c r="R1533" s="307">
        <v>262</v>
      </c>
    </row>
    <row r="1534" spans="1:18" ht="180" x14ac:dyDescent="0.2">
      <c r="A1534" s="109">
        <v>1533</v>
      </c>
      <c r="B1534" s="219" t="s">
        <v>3732</v>
      </c>
      <c r="C1534" s="481">
        <v>891180084</v>
      </c>
      <c r="D1534" s="457">
        <v>2</v>
      </c>
      <c r="E1534" s="223" t="s">
        <v>4382</v>
      </c>
      <c r="F1534" s="459">
        <v>12116996</v>
      </c>
      <c r="G1534" s="222">
        <v>3</v>
      </c>
      <c r="H1534" s="221" t="s">
        <v>4383</v>
      </c>
      <c r="I1534" s="483" t="s">
        <v>4384</v>
      </c>
      <c r="J1534" s="466">
        <v>41979</v>
      </c>
      <c r="K1534" s="482">
        <v>1798326</v>
      </c>
      <c r="L1534" s="212" t="s">
        <v>4136</v>
      </c>
      <c r="M1534" s="464" t="s">
        <v>3747</v>
      </c>
      <c r="N1534" s="464" t="s">
        <v>4128</v>
      </c>
      <c r="O1534" s="464" t="s">
        <v>23</v>
      </c>
      <c r="P1534" s="464" t="s">
        <v>3748</v>
      </c>
      <c r="Q1534" s="464" t="s">
        <v>4153</v>
      </c>
      <c r="R1534" s="307">
        <v>263</v>
      </c>
    </row>
    <row r="1535" spans="1:18" ht="292.5" x14ac:dyDescent="0.2">
      <c r="A1535" s="109">
        <v>1534</v>
      </c>
      <c r="B1535" s="219" t="s">
        <v>3732</v>
      </c>
      <c r="C1535" s="481">
        <v>891180084</v>
      </c>
      <c r="D1535" s="219">
        <v>2</v>
      </c>
      <c r="E1535" s="223" t="s">
        <v>4328</v>
      </c>
      <c r="F1535" s="459">
        <v>40018522</v>
      </c>
      <c r="G1535" s="459">
        <v>8</v>
      </c>
      <c r="H1535" s="460" t="s">
        <v>4385</v>
      </c>
      <c r="I1535" s="483" t="s">
        <v>4386</v>
      </c>
      <c r="J1535" s="461">
        <v>41951</v>
      </c>
      <c r="K1535" s="482">
        <v>4196094</v>
      </c>
      <c r="L1535" s="212" t="s">
        <v>4136</v>
      </c>
      <c r="M1535" s="464" t="s">
        <v>3736</v>
      </c>
      <c r="N1535" s="464" t="s">
        <v>4128</v>
      </c>
      <c r="O1535" s="464" t="s">
        <v>3737</v>
      </c>
      <c r="P1535" s="464" t="s">
        <v>3738</v>
      </c>
      <c r="Q1535" s="464" t="s">
        <v>4153</v>
      </c>
      <c r="R1535" s="307">
        <v>264</v>
      </c>
    </row>
    <row r="1536" spans="1:18" ht="157.5" x14ac:dyDescent="0.2">
      <c r="A1536" s="109">
        <v>1535</v>
      </c>
      <c r="B1536" s="219" t="s">
        <v>3732</v>
      </c>
      <c r="C1536" s="481">
        <v>891180084</v>
      </c>
      <c r="D1536" s="219">
        <v>2</v>
      </c>
      <c r="E1536" s="223" t="s">
        <v>3994</v>
      </c>
      <c r="F1536" s="459">
        <v>12225412</v>
      </c>
      <c r="G1536" s="222">
        <v>1</v>
      </c>
      <c r="H1536" s="460" t="s">
        <v>4387</v>
      </c>
      <c r="I1536" s="483" t="s">
        <v>4388</v>
      </c>
      <c r="J1536" s="461">
        <v>41936</v>
      </c>
      <c r="K1536" s="482">
        <v>2318954</v>
      </c>
      <c r="L1536" s="212" t="s">
        <v>4136</v>
      </c>
      <c r="M1536" s="464" t="s">
        <v>3736</v>
      </c>
      <c r="N1536" s="464" t="s">
        <v>4128</v>
      </c>
      <c r="O1536" s="464" t="s">
        <v>3737</v>
      </c>
      <c r="P1536" s="464" t="s">
        <v>3738</v>
      </c>
      <c r="Q1536" s="464" t="s">
        <v>4153</v>
      </c>
      <c r="R1536" s="307">
        <v>265</v>
      </c>
    </row>
    <row r="1537" spans="1:18" ht="180" x14ac:dyDescent="0.2">
      <c r="A1537" s="109">
        <v>1536</v>
      </c>
      <c r="B1537" s="219" t="s">
        <v>3732</v>
      </c>
      <c r="C1537" s="481">
        <v>891180084</v>
      </c>
      <c r="D1537" s="457">
        <v>2</v>
      </c>
      <c r="E1537" s="223" t="s">
        <v>2757</v>
      </c>
      <c r="F1537" s="459">
        <v>36178454</v>
      </c>
      <c r="G1537" s="222">
        <v>6</v>
      </c>
      <c r="H1537" s="221" t="s">
        <v>4389</v>
      </c>
      <c r="I1537" s="483" t="s">
        <v>4390</v>
      </c>
      <c r="J1537" s="466">
        <v>41936</v>
      </c>
      <c r="K1537" s="482">
        <v>2197954</v>
      </c>
      <c r="L1537" s="212" t="s">
        <v>4136</v>
      </c>
      <c r="M1537" s="464" t="s">
        <v>3747</v>
      </c>
      <c r="N1537" s="464" t="s">
        <v>4128</v>
      </c>
      <c r="O1537" s="464" t="s">
        <v>23</v>
      </c>
      <c r="P1537" s="464" t="s">
        <v>3748</v>
      </c>
      <c r="Q1537" s="464" t="s">
        <v>4153</v>
      </c>
      <c r="R1537" s="307">
        <v>266</v>
      </c>
    </row>
    <row r="1538" spans="1:18" ht="135" x14ac:dyDescent="0.2">
      <c r="A1538" s="109">
        <v>1537</v>
      </c>
      <c r="B1538" s="219" t="s">
        <v>3732</v>
      </c>
      <c r="C1538" s="481">
        <v>891180084</v>
      </c>
      <c r="D1538" s="457">
        <v>2</v>
      </c>
      <c r="E1538" s="223" t="s">
        <v>4391</v>
      </c>
      <c r="F1538" s="459">
        <v>1075213869</v>
      </c>
      <c r="G1538" s="222">
        <v>1</v>
      </c>
      <c r="H1538" s="221" t="s">
        <v>4392</v>
      </c>
      <c r="I1538" s="483" t="s">
        <v>4393</v>
      </c>
      <c r="J1538" s="466">
        <v>41886</v>
      </c>
      <c r="K1538" s="482">
        <v>3600000</v>
      </c>
      <c r="L1538" s="212" t="s">
        <v>3165</v>
      </c>
      <c r="M1538" s="464" t="s">
        <v>3747</v>
      </c>
      <c r="N1538" s="464" t="s">
        <v>4128</v>
      </c>
      <c r="O1538" s="464" t="s">
        <v>23</v>
      </c>
      <c r="P1538" s="464" t="s">
        <v>3748</v>
      </c>
      <c r="Q1538" s="464" t="s">
        <v>4157</v>
      </c>
      <c r="R1538" s="307">
        <v>267</v>
      </c>
    </row>
    <row r="1539" spans="1:18" ht="168.75" x14ac:dyDescent="0.2">
      <c r="A1539" s="109">
        <v>1538</v>
      </c>
      <c r="B1539" s="219" t="s">
        <v>3732</v>
      </c>
      <c r="C1539" s="481">
        <v>891180084</v>
      </c>
      <c r="D1539" s="457">
        <v>2</v>
      </c>
      <c r="E1539" s="223" t="s">
        <v>4394</v>
      </c>
      <c r="F1539" s="459">
        <v>41536335</v>
      </c>
      <c r="G1539" s="222">
        <v>2</v>
      </c>
      <c r="H1539" s="221" t="s">
        <v>4395</v>
      </c>
      <c r="I1539" s="483" t="s">
        <v>4396</v>
      </c>
      <c r="J1539" s="466">
        <v>41887</v>
      </c>
      <c r="K1539" s="482">
        <v>1772800</v>
      </c>
      <c r="L1539" s="212" t="s">
        <v>4136</v>
      </c>
      <c r="M1539" s="464" t="s">
        <v>3747</v>
      </c>
      <c r="N1539" s="464" t="s">
        <v>4128</v>
      </c>
      <c r="O1539" s="464" t="s">
        <v>23</v>
      </c>
      <c r="P1539" s="464" t="s">
        <v>3748</v>
      </c>
      <c r="Q1539" s="464" t="s">
        <v>4157</v>
      </c>
      <c r="R1539" s="307">
        <v>268</v>
      </c>
    </row>
    <row r="1540" spans="1:18" ht="67.5" x14ac:dyDescent="0.2">
      <c r="A1540" s="109">
        <v>1539</v>
      </c>
      <c r="B1540" s="219" t="s">
        <v>3732</v>
      </c>
      <c r="C1540" s="481">
        <v>891180084</v>
      </c>
      <c r="D1540" s="457">
        <v>2</v>
      </c>
      <c r="E1540" s="223" t="s">
        <v>4397</v>
      </c>
      <c r="F1540" s="459">
        <v>1081398026</v>
      </c>
      <c r="G1540" s="222">
        <v>5</v>
      </c>
      <c r="H1540" s="221" t="s">
        <v>4398</v>
      </c>
      <c r="I1540" s="220" t="s">
        <v>4399</v>
      </c>
      <c r="J1540" s="466">
        <v>41887</v>
      </c>
      <c r="K1540" s="482">
        <v>1100000</v>
      </c>
      <c r="L1540" s="212" t="s">
        <v>4136</v>
      </c>
      <c r="M1540" s="464" t="s">
        <v>3747</v>
      </c>
      <c r="N1540" s="464" t="s">
        <v>4128</v>
      </c>
      <c r="O1540" s="464" t="s">
        <v>23</v>
      </c>
      <c r="P1540" s="464" t="s">
        <v>3748</v>
      </c>
      <c r="Q1540" s="464" t="s">
        <v>4157</v>
      </c>
      <c r="R1540" s="307">
        <v>269</v>
      </c>
    </row>
    <row r="1541" spans="1:18" ht="382.5" x14ac:dyDescent="0.2">
      <c r="A1541" s="109">
        <v>1540</v>
      </c>
      <c r="B1541" s="219" t="s">
        <v>3732</v>
      </c>
      <c r="C1541" s="481">
        <v>891180084</v>
      </c>
      <c r="D1541" s="219">
        <v>2</v>
      </c>
      <c r="E1541" s="223" t="s">
        <v>4025</v>
      </c>
      <c r="F1541" s="459">
        <v>12226184</v>
      </c>
      <c r="G1541" s="459">
        <v>1</v>
      </c>
      <c r="H1541" s="460" t="s">
        <v>4400</v>
      </c>
      <c r="I1541" s="483" t="s">
        <v>6026</v>
      </c>
      <c r="J1541" s="461">
        <v>41887</v>
      </c>
      <c r="K1541" s="482">
        <v>3010280</v>
      </c>
      <c r="L1541" s="212" t="s">
        <v>4136</v>
      </c>
      <c r="M1541" s="464" t="s">
        <v>3736</v>
      </c>
      <c r="N1541" s="464" t="s">
        <v>4128</v>
      </c>
      <c r="O1541" s="464" t="s">
        <v>3737</v>
      </c>
      <c r="P1541" s="464" t="s">
        <v>3738</v>
      </c>
      <c r="Q1541" s="464" t="s">
        <v>4157</v>
      </c>
      <c r="R1541" s="307">
        <v>270</v>
      </c>
    </row>
    <row r="1542" spans="1:18" ht="337.5" x14ac:dyDescent="0.2">
      <c r="A1542" s="109">
        <v>1541</v>
      </c>
      <c r="B1542" s="219" t="s">
        <v>3732</v>
      </c>
      <c r="C1542" s="481">
        <v>891180084</v>
      </c>
      <c r="D1542" s="219">
        <v>2</v>
      </c>
      <c r="E1542" s="223" t="s">
        <v>4401</v>
      </c>
      <c r="F1542" s="459">
        <v>52083740</v>
      </c>
      <c r="G1542" s="222">
        <v>7</v>
      </c>
      <c r="H1542" s="460" t="s">
        <v>4402</v>
      </c>
      <c r="I1542" s="483" t="s">
        <v>6027</v>
      </c>
      <c r="J1542" s="461">
        <v>41887</v>
      </c>
      <c r="K1542" s="482">
        <v>3010280</v>
      </c>
      <c r="L1542" s="212" t="s">
        <v>4136</v>
      </c>
      <c r="M1542" s="464" t="s">
        <v>3736</v>
      </c>
      <c r="N1542" s="464" t="s">
        <v>4128</v>
      </c>
      <c r="O1542" s="464" t="s">
        <v>3737</v>
      </c>
      <c r="P1542" s="464" t="s">
        <v>3738</v>
      </c>
      <c r="Q1542" s="464" t="s">
        <v>4157</v>
      </c>
      <c r="R1542" s="307">
        <v>271</v>
      </c>
    </row>
    <row r="1543" spans="1:18" ht="360" x14ac:dyDescent="0.2">
      <c r="A1543" s="109">
        <v>1542</v>
      </c>
      <c r="B1543" s="219" t="s">
        <v>3732</v>
      </c>
      <c r="C1543" s="481">
        <v>891180084</v>
      </c>
      <c r="D1543" s="457">
        <v>2</v>
      </c>
      <c r="E1543" s="223" t="s">
        <v>4403</v>
      </c>
      <c r="F1543" s="459">
        <v>41454264</v>
      </c>
      <c r="G1543" s="222">
        <v>5</v>
      </c>
      <c r="H1543" s="221" t="s">
        <v>4404</v>
      </c>
      <c r="I1543" s="483" t="s">
        <v>6028</v>
      </c>
      <c r="J1543" s="466" t="s">
        <v>4405</v>
      </c>
      <c r="K1543" s="482">
        <v>2269670</v>
      </c>
      <c r="L1543" s="212" t="s">
        <v>4136</v>
      </c>
      <c r="M1543" s="464" t="s">
        <v>3747</v>
      </c>
      <c r="N1543" s="464" t="s">
        <v>4128</v>
      </c>
      <c r="O1543" s="464" t="s">
        <v>23</v>
      </c>
      <c r="P1543" s="464" t="s">
        <v>3748</v>
      </c>
      <c r="Q1543" s="464" t="s">
        <v>4157</v>
      </c>
      <c r="R1543" s="307">
        <v>272</v>
      </c>
    </row>
    <row r="1544" spans="1:18" ht="213.75" x14ac:dyDescent="0.2">
      <c r="A1544" s="109">
        <v>1543</v>
      </c>
      <c r="B1544" s="219" t="s">
        <v>3732</v>
      </c>
      <c r="C1544" s="481">
        <v>891180084</v>
      </c>
      <c r="D1544" s="457">
        <v>2</v>
      </c>
      <c r="E1544" s="223" t="s">
        <v>4406</v>
      </c>
      <c r="F1544" s="459">
        <v>26501489</v>
      </c>
      <c r="G1544" s="222">
        <v>2</v>
      </c>
      <c r="H1544" s="221" t="s">
        <v>4407</v>
      </c>
      <c r="I1544" s="483" t="s">
        <v>6029</v>
      </c>
      <c r="J1544" s="466">
        <v>41887</v>
      </c>
      <c r="K1544" s="482">
        <v>5318400</v>
      </c>
      <c r="L1544" s="212" t="s">
        <v>4136</v>
      </c>
      <c r="M1544" s="464" t="s">
        <v>3747</v>
      </c>
      <c r="N1544" s="464" t="s">
        <v>4128</v>
      </c>
      <c r="O1544" s="464" t="s">
        <v>23</v>
      </c>
      <c r="P1544" s="464" t="s">
        <v>3748</v>
      </c>
      <c r="Q1544" s="464" t="s">
        <v>4157</v>
      </c>
      <c r="R1544" s="307">
        <v>273</v>
      </c>
    </row>
    <row r="1545" spans="1:18" ht="67.5" x14ac:dyDescent="0.2">
      <c r="A1545" s="109">
        <v>1544</v>
      </c>
      <c r="B1545" s="219" t="s">
        <v>3732</v>
      </c>
      <c r="C1545" s="481">
        <v>891180084</v>
      </c>
      <c r="D1545" s="457">
        <v>2</v>
      </c>
      <c r="E1545" s="223" t="s">
        <v>4408</v>
      </c>
      <c r="F1545" s="459">
        <v>36311272</v>
      </c>
      <c r="G1545" s="222">
        <v>5</v>
      </c>
      <c r="H1545" s="221" t="s">
        <v>4409</v>
      </c>
      <c r="I1545" s="483" t="s">
        <v>5766</v>
      </c>
      <c r="J1545" s="466">
        <v>41887</v>
      </c>
      <c r="K1545" s="482">
        <v>1484400</v>
      </c>
      <c r="L1545" s="212" t="s">
        <v>104</v>
      </c>
      <c r="M1545" s="464" t="s">
        <v>3747</v>
      </c>
      <c r="N1545" s="464" t="s">
        <v>4128</v>
      </c>
      <c r="O1545" s="464" t="s">
        <v>23</v>
      </c>
      <c r="P1545" s="464" t="s">
        <v>3748</v>
      </c>
      <c r="Q1545" s="464" t="s">
        <v>4157</v>
      </c>
      <c r="R1545" s="307">
        <v>274</v>
      </c>
    </row>
    <row r="1546" spans="1:18" ht="236.25" x14ac:dyDescent="0.2">
      <c r="A1546" s="109">
        <v>1545</v>
      </c>
      <c r="B1546" s="219" t="s">
        <v>3732</v>
      </c>
      <c r="C1546" s="481">
        <v>891180084</v>
      </c>
      <c r="D1546" s="457">
        <v>2</v>
      </c>
      <c r="E1546" s="223" t="s">
        <v>4410</v>
      </c>
      <c r="F1546" s="459">
        <v>52058419</v>
      </c>
      <c r="G1546" s="222">
        <v>7</v>
      </c>
      <c r="H1546" s="221" t="s">
        <v>4411</v>
      </c>
      <c r="I1546" s="483" t="s">
        <v>4412</v>
      </c>
      <c r="J1546" s="466">
        <v>41892</v>
      </c>
      <c r="K1546" s="482">
        <v>13300000</v>
      </c>
      <c r="L1546" s="212" t="s">
        <v>119</v>
      </c>
      <c r="M1546" s="464" t="s">
        <v>3747</v>
      </c>
      <c r="N1546" s="464" t="s">
        <v>4128</v>
      </c>
      <c r="O1546" s="464" t="s">
        <v>23</v>
      </c>
      <c r="P1546" s="464" t="s">
        <v>3748</v>
      </c>
      <c r="Q1546" s="464" t="s">
        <v>4157</v>
      </c>
      <c r="R1546" s="307">
        <v>275</v>
      </c>
    </row>
    <row r="1547" spans="1:18" ht="112.5" x14ac:dyDescent="0.2">
      <c r="A1547" s="109">
        <v>1546</v>
      </c>
      <c r="B1547" s="219" t="s">
        <v>3732</v>
      </c>
      <c r="C1547" s="481">
        <v>891180084</v>
      </c>
      <c r="D1547" s="219">
        <v>2</v>
      </c>
      <c r="E1547" s="223" t="s">
        <v>166</v>
      </c>
      <c r="F1547" s="459">
        <v>12127303</v>
      </c>
      <c r="G1547" s="459">
        <v>7</v>
      </c>
      <c r="H1547" s="460" t="s">
        <v>4413</v>
      </c>
      <c r="I1547" s="220" t="s">
        <v>4414</v>
      </c>
      <c r="J1547" s="461">
        <v>41892</v>
      </c>
      <c r="K1547" s="482">
        <v>2801000</v>
      </c>
      <c r="L1547" s="212" t="s">
        <v>4247</v>
      </c>
      <c r="M1547" s="464" t="s">
        <v>3736</v>
      </c>
      <c r="N1547" s="464" t="s">
        <v>4128</v>
      </c>
      <c r="O1547" s="464" t="s">
        <v>3737</v>
      </c>
      <c r="P1547" s="464" t="s">
        <v>3738</v>
      </c>
      <c r="Q1547" s="464" t="s">
        <v>4157</v>
      </c>
      <c r="R1547" s="307">
        <v>276</v>
      </c>
    </row>
    <row r="1548" spans="1:18" ht="157.5" x14ac:dyDescent="0.2">
      <c r="A1548" s="109">
        <v>1547</v>
      </c>
      <c r="B1548" s="219" t="s">
        <v>3732</v>
      </c>
      <c r="C1548" s="481">
        <v>891180084</v>
      </c>
      <c r="D1548" s="219">
        <v>2</v>
      </c>
      <c r="E1548" s="223" t="s">
        <v>4415</v>
      </c>
      <c r="F1548" s="458">
        <v>51606049</v>
      </c>
      <c r="G1548" s="222">
        <v>8</v>
      </c>
      <c r="H1548" s="460" t="s">
        <v>4416</v>
      </c>
      <c r="I1548" s="220" t="s">
        <v>4417</v>
      </c>
      <c r="J1548" s="461">
        <v>41893</v>
      </c>
      <c r="K1548" s="482">
        <v>4203180</v>
      </c>
      <c r="L1548" s="212" t="s">
        <v>4136</v>
      </c>
      <c r="M1548" s="464" t="s">
        <v>3736</v>
      </c>
      <c r="N1548" s="464" t="s">
        <v>4128</v>
      </c>
      <c r="O1548" s="464" t="s">
        <v>3737</v>
      </c>
      <c r="P1548" s="464" t="s">
        <v>3738</v>
      </c>
      <c r="Q1548" s="464" t="s">
        <v>4157</v>
      </c>
      <c r="R1548" s="307">
        <v>277</v>
      </c>
    </row>
    <row r="1549" spans="1:18" ht="157.5" x14ac:dyDescent="0.2">
      <c r="A1549" s="109">
        <v>1548</v>
      </c>
      <c r="B1549" s="219" t="s">
        <v>3732</v>
      </c>
      <c r="C1549" s="481">
        <v>891180084</v>
      </c>
      <c r="D1549" s="457">
        <v>2</v>
      </c>
      <c r="E1549" s="223" t="s">
        <v>4418</v>
      </c>
      <c r="F1549" s="459">
        <v>19369016</v>
      </c>
      <c r="G1549" s="222">
        <v>1</v>
      </c>
      <c r="H1549" s="221" t="s">
        <v>4419</v>
      </c>
      <c r="I1549" s="220" t="s">
        <v>4420</v>
      </c>
      <c r="J1549" s="466">
        <v>41894</v>
      </c>
      <c r="K1549" s="482">
        <v>1868080</v>
      </c>
      <c r="L1549" s="212" t="s">
        <v>4136</v>
      </c>
      <c r="M1549" s="464" t="s">
        <v>3747</v>
      </c>
      <c r="N1549" s="464" t="s">
        <v>4128</v>
      </c>
      <c r="O1549" s="464" t="s">
        <v>23</v>
      </c>
      <c r="P1549" s="464" t="s">
        <v>3738</v>
      </c>
      <c r="Q1549" s="464" t="s">
        <v>4157</v>
      </c>
      <c r="R1549" s="307">
        <v>278</v>
      </c>
    </row>
    <row r="1550" spans="1:18" ht="168.75" x14ac:dyDescent="0.2">
      <c r="A1550" s="109">
        <v>1549</v>
      </c>
      <c r="B1550" s="219" t="s">
        <v>3732</v>
      </c>
      <c r="C1550" s="481">
        <v>891180084</v>
      </c>
      <c r="D1550" s="457">
        <v>2</v>
      </c>
      <c r="E1550" s="223" t="s">
        <v>3938</v>
      </c>
      <c r="F1550" s="459">
        <v>12290014</v>
      </c>
      <c r="G1550" s="222">
        <v>5</v>
      </c>
      <c r="H1550" s="221" t="s">
        <v>4421</v>
      </c>
      <c r="I1550" s="220" t="s">
        <v>4422</v>
      </c>
      <c r="J1550" s="466">
        <v>41894</v>
      </c>
      <c r="K1550" s="482">
        <v>2659200</v>
      </c>
      <c r="L1550" s="212" t="s">
        <v>4136</v>
      </c>
      <c r="M1550" s="464" t="s">
        <v>3747</v>
      </c>
      <c r="N1550" s="464" t="s">
        <v>4128</v>
      </c>
      <c r="O1550" s="464" t="s">
        <v>23</v>
      </c>
      <c r="P1550" s="464" t="s">
        <v>3748</v>
      </c>
      <c r="Q1550" s="464" t="s">
        <v>4157</v>
      </c>
      <c r="R1550" s="307">
        <v>279</v>
      </c>
    </row>
    <row r="1551" spans="1:18" ht="146.25" x14ac:dyDescent="0.2">
      <c r="A1551" s="109">
        <v>1550</v>
      </c>
      <c r="B1551" s="219" t="s">
        <v>3732</v>
      </c>
      <c r="C1551" s="481">
        <v>891180084</v>
      </c>
      <c r="D1551" s="457">
        <v>2</v>
      </c>
      <c r="E1551" s="223" t="s">
        <v>4423</v>
      </c>
      <c r="F1551" s="459">
        <v>1075219171</v>
      </c>
      <c r="G1551" s="222">
        <v>7</v>
      </c>
      <c r="H1551" s="221" t="s">
        <v>4424</v>
      </c>
      <c r="I1551" s="220" t="s">
        <v>4425</v>
      </c>
      <c r="J1551" s="466">
        <v>41894</v>
      </c>
      <c r="K1551" s="482">
        <v>1772800</v>
      </c>
      <c r="L1551" s="212" t="s">
        <v>4136</v>
      </c>
      <c r="M1551" s="464" t="s">
        <v>3747</v>
      </c>
      <c r="N1551" s="464" t="s">
        <v>4128</v>
      </c>
      <c r="O1551" s="464" t="s">
        <v>23</v>
      </c>
      <c r="P1551" s="464" t="s">
        <v>3748</v>
      </c>
      <c r="Q1551" s="464" t="s">
        <v>4157</v>
      </c>
      <c r="R1551" s="307">
        <v>280</v>
      </c>
    </row>
    <row r="1552" spans="1:18" ht="90" x14ac:dyDescent="0.2">
      <c r="A1552" s="109">
        <v>1551</v>
      </c>
      <c r="B1552" s="219" t="s">
        <v>3732</v>
      </c>
      <c r="C1552" s="481">
        <v>891180084</v>
      </c>
      <c r="D1552" s="457">
        <v>2</v>
      </c>
      <c r="E1552" s="223" t="s">
        <v>4426</v>
      </c>
      <c r="F1552" s="459">
        <v>36311272</v>
      </c>
      <c r="G1552" s="222">
        <v>5</v>
      </c>
      <c r="H1552" s="221" t="s">
        <v>4427</v>
      </c>
      <c r="I1552" s="220" t="s">
        <v>4428</v>
      </c>
      <c r="J1552" s="466">
        <v>41894</v>
      </c>
      <c r="K1552" s="482">
        <v>1628160</v>
      </c>
      <c r="L1552" s="212" t="s">
        <v>4247</v>
      </c>
      <c r="M1552" s="464" t="s">
        <v>3747</v>
      </c>
      <c r="N1552" s="464" t="s">
        <v>4128</v>
      </c>
      <c r="O1552" s="464" t="s">
        <v>23</v>
      </c>
      <c r="P1552" s="464" t="s">
        <v>3748</v>
      </c>
      <c r="Q1552" s="464" t="s">
        <v>4157</v>
      </c>
      <c r="R1552" s="307">
        <v>281</v>
      </c>
    </row>
    <row r="1553" spans="1:18" ht="135" x14ac:dyDescent="0.2">
      <c r="A1553" s="109">
        <v>1552</v>
      </c>
      <c r="B1553" s="219" t="s">
        <v>3732</v>
      </c>
      <c r="C1553" s="481">
        <v>891180084</v>
      </c>
      <c r="D1553" s="219">
        <v>2</v>
      </c>
      <c r="E1553" s="223" t="s">
        <v>4429</v>
      </c>
      <c r="F1553" s="459">
        <v>76311561</v>
      </c>
      <c r="G1553" s="459">
        <v>1</v>
      </c>
      <c r="H1553" s="460" t="s">
        <v>4430</v>
      </c>
      <c r="I1553" s="220" t="s">
        <v>4431</v>
      </c>
      <c r="J1553" s="461">
        <v>41894</v>
      </c>
      <c r="K1553" s="482">
        <v>4670200</v>
      </c>
      <c r="L1553" s="212" t="s">
        <v>4136</v>
      </c>
      <c r="M1553" s="464" t="s">
        <v>3736</v>
      </c>
      <c r="N1553" s="464" t="s">
        <v>4128</v>
      </c>
      <c r="O1553" s="464" t="s">
        <v>3737</v>
      </c>
      <c r="P1553" s="464" t="s">
        <v>3738</v>
      </c>
      <c r="Q1553" s="464" t="s">
        <v>4157</v>
      </c>
      <c r="R1553" s="307">
        <v>282</v>
      </c>
    </row>
    <row r="1554" spans="1:18" ht="56.25" x14ac:dyDescent="0.2">
      <c r="A1554" s="109">
        <v>1553</v>
      </c>
      <c r="B1554" s="219" t="s">
        <v>3732</v>
      </c>
      <c r="C1554" s="481">
        <v>891180084</v>
      </c>
      <c r="D1554" s="219">
        <v>2</v>
      </c>
      <c r="E1554" s="223" t="s">
        <v>4432</v>
      </c>
      <c r="F1554" s="471">
        <v>12127303</v>
      </c>
      <c r="G1554" s="222">
        <v>7</v>
      </c>
      <c r="H1554" s="460" t="s">
        <v>4433</v>
      </c>
      <c r="I1554" s="220" t="s">
        <v>4434</v>
      </c>
      <c r="J1554" s="461">
        <v>41897</v>
      </c>
      <c r="K1554" s="482">
        <v>900000</v>
      </c>
      <c r="L1554" s="212" t="s">
        <v>119</v>
      </c>
      <c r="M1554" s="464" t="s">
        <v>3736</v>
      </c>
      <c r="N1554" s="464" t="s">
        <v>4128</v>
      </c>
      <c r="O1554" s="464" t="s">
        <v>3737</v>
      </c>
      <c r="P1554" s="464" t="s">
        <v>3738</v>
      </c>
      <c r="Q1554" s="464" t="s">
        <v>4157</v>
      </c>
      <c r="R1554" s="307">
        <v>283</v>
      </c>
    </row>
    <row r="1555" spans="1:18" ht="123.75" x14ac:dyDescent="0.2">
      <c r="A1555" s="109">
        <v>1554</v>
      </c>
      <c r="B1555" s="219" t="s">
        <v>3732</v>
      </c>
      <c r="C1555" s="481">
        <v>891180084</v>
      </c>
      <c r="D1555" s="219">
        <v>2</v>
      </c>
      <c r="E1555" s="223" t="s">
        <v>4435</v>
      </c>
      <c r="F1555" s="459">
        <v>36310492</v>
      </c>
      <c r="G1555" s="459">
        <v>1</v>
      </c>
      <c r="H1555" s="460" t="s">
        <v>4436</v>
      </c>
      <c r="I1555" s="220" t="s">
        <v>6030</v>
      </c>
      <c r="J1555" s="461">
        <v>41900</v>
      </c>
      <c r="K1555" s="482">
        <v>1200000</v>
      </c>
      <c r="L1555" s="212" t="s">
        <v>4136</v>
      </c>
      <c r="M1555" s="464" t="s">
        <v>3736</v>
      </c>
      <c r="N1555" s="464" t="s">
        <v>4128</v>
      </c>
      <c r="O1555" s="464" t="s">
        <v>3737</v>
      </c>
      <c r="P1555" s="464" t="s">
        <v>3738</v>
      </c>
      <c r="Q1555" s="464" t="s">
        <v>4157</v>
      </c>
      <c r="R1555" s="307">
        <v>284</v>
      </c>
    </row>
    <row r="1556" spans="1:18" ht="123.75" x14ac:dyDescent="0.2">
      <c r="A1556" s="109">
        <v>1555</v>
      </c>
      <c r="B1556" s="219" t="s">
        <v>3732</v>
      </c>
      <c r="C1556" s="481">
        <v>891180084</v>
      </c>
      <c r="D1556" s="219">
        <v>2</v>
      </c>
      <c r="E1556" s="223" t="s">
        <v>3954</v>
      </c>
      <c r="F1556" s="471">
        <v>12258496</v>
      </c>
      <c r="G1556" s="222">
        <v>1</v>
      </c>
      <c r="H1556" s="460" t="s">
        <v>4437</v>
      </c>
      <c r="I1556" s="220" t="s">
        <v>6031</v>
      </c>
      <c r="J1556" s="461">
        <v>41900</v>
      </c>
      <c r="K1556" s="482">
        <v>1200000</v>
      </c>
      <c r="L1556" s="212" t="s">
        <v>4136</v>
      </c>
      <c r="M1556" s="464" t="s">
        <v>3736</v>
      </c>
      <c r="N1556" s="464" t="s">
        <v>4128</v>
      </c>
      <c r="O1556" s="464" t="s">
        <v>3737</v>
      </c>
      <c r="P1556" s="464" t="s">
        <v>3738</v>
      </c>
      <c r="Q1556" s="464" t="s">
        <v>4157</v>
      </c>
      <c r="R1556" s="307">
        <v>285</v>
      </c>
    </row>
    <row r="1557" spans="1:18" ht="123.75" x14ac:dyDescent="0.2">
      <c r="A1557" s="109">
        <v>1556</v>
      </c>
      <c r="B1557" s="219" t="s">
        <v>3732</v>
      </c>
      <c r="C1557" s="481">
        <v>891180084</v>
      </c>
      <c r="D1557" s="457">
        <v>2</v>
      </c>
      <c r="E1557" s="223" t="s">
        <v>4438</v>
      </c>
      <c r="F1557" s="459">
        <v>33750334</v>
      </c>
      <c r="G1557" s="222">
        <v>6</v>
      </c>
      <c r="H1557" s="221" t="s">
        <v>4439</v>
      </c>
      <c r="I1557" s="220" t="s">
        <v>6030</v>
      </c>
      <c r="J1557" s="466">
        <v>41900</v>
      </c>
      <c r="K1557" s="482">
        <v>1200000</v>
      </c>
      <c r="L1557" s="212" t="s">
        <v>4136</v>
      </c>
      <c r="M1557" s="464" t="s">
        <v>3747</v>
      </c>
      <c r="N1557" s="464" t="s">
        <v>4128</v>
      </c>
      <c r="O1557" s="464" t="s">
        <v>23</v>
      </c>
      <c r="P1557" s="464" t="s">
        <v>3748</v>
      </c>
      <c r="Q1557" s="464" t="s">
        <v>4157</v>
      </c>
      <c r="R1557" s="307">
        <v>286</v>
      </c>
    </row>
    <row r="1558" spans="1:18" ht="157.5" x14ac:dyDescent="0.2">
      <c r="A1558" s="109">
        <v>1557</v>
      </c>
      <c r="B1558" s="219" t="s">
        <v>3732</v>
      </c>
      <c r="C1558" s="481">
        <v>891180084</v>
      </c>
      <c r="D1558" s="457">
        <v>2</v>
      </c>
      <c r="E1558" s="223" t="s">
        <v>3938</v>
      </c>
      <c r="F1558" s="459">
        <v>12290014</v>
      </c>
      <c r="G1558" s="222">
        <v>5</v>
      </c>
      <c r="H1558" s="221" t="s">
        <v>4440</v>
      </c>
      <c r="I1558" s="483" t="s">
        <v>4441</v>
      </c>
      <c r="J1558" s="466">
        <v>41900</v>
      </c>
      <c r="K1558" s="482">
        <v>1772800</v>
      </c>
      <c r="L1558" s="212" t="s">
        <v>4136</v>
      </c>
      <c r="M1558" s="464" t="s">
        <v>3747</v>
      </c>
      <c r="N1558" s="464" t="s">
        <v>4128</v>
      </c>
      <c r="O1558" s="464" t="s">
        <v>23</v>
      </c>
      <c r="P1558" s="464" t="s">
        <v>3748</v>
      </c>
      <c r="Q1558" s="464" t="s">
        <v>4157</v>
      </c>
      <c r="R1558" s="307">
        <v>287</v>
      </c>
    </row>
    <row r="1559" spans="1:18" ht="33.75" x14ac:dyDescent="0.2">
      <c r="A1559" s="109">
        <v>1558</v>
      </c>
      <c r="B1559" s="219" t="s">
        <v>3732</v>
      </c>
      <c r="C1559" s="481">
        <v>891180084</v>
      </c>
      <c r="D1559" s="457">
        <v>2</v>
      </c>
      <c r="E1559" s="223" t="s">
        <v>4442</v>
      </c>
      <c r="F1559" s="459">
        <v>1075234619</v>
      </c>
      <c r="G1559" s="222">
        <v>7</v>
      </c>
      <c r="H1559" s="221" t="s">
        <v>4443</v>
      </c>
      <c r="I1559" s="483" t="s">
        <v>4444</v>
      </c>
      <c r="J1559" s="466">
        <v>41900</v>
      </c>
      <c r="K1559" s="482">
        <v>4899000</v>
      </c>
      <c r="L1559" s="212" t="s">
        <v>4445</v>
      </c>
      <c r="M1559" s="464" t="s">
        <v>3747</v>
      </c>
      <c r="N1559" s="464" t="s">
        <v>4128</v>
      </c>
      <c r="O1559" s="464" t="s">
        <v>23</v>
      </c>
      <c r="P1559" s="464" t="s">
        <v>3748</v>
      </c>
      <c r="Q1559" s="464" t="s">
        <v>4157</v>
      </c>
      <c r="R1559" s="307">
        <v>288</v>
      </c>
    </row>
    <row r="1560" spans="1:18" ht="157.5" x14ac:dyDescent="0.2">
      <c r="A1560" s="109">
        <v>1559</v>
      </c>
      <c r="B1560" s="219" t="s">
        <v>3732</v>
      </c>
      <c r="C1560" s="481">
        <v>891180084</v>
      </c>
      <c r="D1560" s="457">
        <v>2</v>
      </c>
      <c r="E1560" s="223" t="s">
        <v>4375</v>
      </c>
      <c r="F1560" s="459">
        <v>7694101</v>
      </c>
      <c r="G1560" s="222">
        <v>9</v>
      </c>
      <c r="H1560" s="221" t="s">
        <v>4446</v>
      </c>
      <c r="I1560" s="483" t="s">
        <v>4447</v>
      </c>
      <c r="J1560" s="466">
        <v>41900</v>
      </c>
      <c r="K1560" s="482">
        <v>57740520</v>
      </c>
      <c r="L1560" s="212" t="s">
        <v>4448</v>
      </c>
      <c r="M1560" s="464" t="s">
        <v>3747</v>
      </c>
      <c r="N1560" s="464" t="s">
        <v>4128</v>
      </c>
      <c r="O1560" s="464" t="s">
        <v>23</v>
      </c>
      <c r="P1560" s="464" t="s">
        <v>3748</v>
      </c>
      <c r="Q1560" s="464" t="s">
        <v>4157</v>
      </c>
      <c r="R1560" s="307">
        <v>289</v>
      </c>
    </row>
    <row r="1561" spans="1:18" ht="45" x14ac:dyDescent="0.2">
      <c r="A1561" s="109">
        <v>1560</v>
      </c>
      <c r="B1561" s="219" t="s">
        <v>3732</v>
      </c>
      <c r="C1561" s="481">
        <v>891180084</v>
      </c>
      <c r="D1561" s="219">
        <v>2</v>
      </c>
      <c r="E1561" s="223" t="s">
        <v>4449</v>
      </c>
      <c r="F1561" s="459">
        <v>41510692</v>
      </c>
      <c r="G1561" s="459">
        <v>4</v>
      </c>
      <c r="H1561" s="460" t="s">
        <v>4450</v>
      </c>
      <c r="I1561" s="220" t="s">
        <v>4451</v>
      </c>
      <c r="J1561" s="461">
        <v>41900</v>
      </c>
      <c r="K1561" s="482">
        <v>2500000</v>
      </c>
      <c r="L1561" s="212" t="s">
        <v>4136</v>
      </c>
      <c r="M1561" s="464" t="s">
        <v>3736</v>
      </c>
      <c r="N1561" s="464" t="s">
        <v>4128</v>
      </c>
      <c r="O1561" s="464" t="s">
        <v>3737</v>
      </c>
      <c r="P1561" s="464" t="s">
        <v>3738</v>
      </c>
      <c r="Q1561" s="464" t="s">
        <v>4132</v>
      </c>
      <c r="R1561" s="307">
        <v>290</v>
      </c>
    </row>
    <row r="1562" spans="1:18" ht="67.5" x14ac:dyDescent="0.2">
      <c r="A1562" s="109">
        <v>1561</v>
      </c>
      <c r="B1562" s="219" t="s">
        <v>3732</v>
      </c>
      <c r="C1562" s="481">
        <v>891180084</v>
      </c>
      <c r="D1562" s="219">
        <v>2</v>
      </c>
      <c r="E1562" s="223" t="s">
        <v>4403</v>
      </c>
      <c r="F1562" s="459">
        <v>41454264</v>
      </c>
      <c r="G1562" s="222">
        <v>5</v>
      </c>
      <c r="H1562" s="460" t="s">
        <v>4452</v>
      </c>
      <c r="I1562" s="220" t="s">
        <v>4453</v>
      </c>
      <c r="J1562" s="461">
        <v>41900</v>
      </c>
      <c r="K1562" s="482">
        <v>5000000</v>
      </c>
      <c r="L1562" s="212" t="s">
        <v>4136</v>
      </c>
      <c r="M1562" s="464" t="s">
        <v>3736</v>
      </c>
      <c r="N1562" s="464" t="s">
        <v>4128</v>
      </c>
      <c r="O1562" s="464" t="s">
        <v>3737</v>
      </c>
      <c r="P1562" s="464" t="s">
        <v>3738</v>
      </c>
      <c r="Q1562" s="464" t="s">
        <v>4157</v>
      </c>
      <c r="R1562" s="307">
        <v>291</v>
      </c>
    </row>
    <row r="1563" spans="1:18" ht="56.25" x14ac:dyDescent="0.2">
      <c r="A1563" s="109">
        <v>1562</v>
      </c>
      <c r="B1563" s="484" t="s">
        <v>3732</v>
      </c>
      <c r="C1563" s="484">
        <v>891180084</v>
      </c>
      <c r="D1563" s="485">
        <v>2</v>
      </c>
      <c r="E1563" s="486" t="s">
        <v>4454</v>
      </c>
      <c r="F1563" s="487">
        <v>40775889</v>
      </c>
      <c r="G1563" s="487">
        <v>1</v>
      </c>
      <c r="H1563" s="488" t="s">
        <v>4455</v>
      </c>
      <c r="I1563" s="489" t="s">
        <v>4456</v>
      </c>
      <c r="J1563" s="490">
        <v>41901</v>
      </c>
      <c r="K1563" s="491">
        <v>2500000</v>
      </c>
      <c r="L1563" s="212" t="s">
        <v>4136</v>
      </c>
      <c r="M1563" s="492" t="s">
        <v>3736</v>
      </c>
      <c r="N1563" s="493" t="s">
        <v>1314</v>
      </c>
      <c r="O1563" s="492" t="s">
        <v>3737</v>
      </c>
      <c r="P1563" s="492" t="s">
        <v>3738</v>
      </c>
      <c r="Q1563" s="492" t="s">
        <v>4157</v>
      </c>
      <c r="R1563" s="307">
        <v>292</v>
      </c>
    </row>
    <row r="1564" spans="1:18" ht="157.5" x14ac:dyDescent="0.2">
      <c r="A1564" s="109">
        <v>1563</v>
      </c>
      <c r="B1564" s="484" t="s">
        <v>3732</v>
      </c>
      <c r="C1564" s="484">
        <v>891180084</v>
      </c>
      <c r="D1564" s="485">
        <v>2</v>
      </c>
      <c r="E1564" s="494" t="s">
        <v>4457</v>
      </c>
      <c r="F1564" s="495">
        <v>42069556</v>
      </c>
      <c r="G1564" s="496">
        <v>3</v>
      </c>
      <c r="H1564" s="488" t="s">
        <v>4458</v>
      </c>
      <c r="I1564" s="489" t="s">
        <v>4459</v>
      </c>
      <c r="J1564" s="490" t="s">
        <v>4460</v>
      </c>
      <c r="K1564" s="491">
        <v>2210000</v>
      </c>
      <c r="L1564" s="212" t="s">
        <v>4136</v>
      </c>
      <c r="M1564" s="492" t="s">
        <v>3736</v>
      </c>
      <c r="N1564" s="493" t="s">
        <v>1314</v>
      </c>
      <c r="O1564" s="492" t="s">
        <v>3737</v>
      </c>
      <c r="P1564" s="492" t="s">
        <v>3738</v>
      </c>
      <c r="Q1564" s="492" t="s">
        <v>4157</v>
      </c>
      <c r="R1564" s="307">
        <v>293</v>
      </c>
    </row>
    <row r="1565" spans="1:18" ht="45" x14ac:dyDescent="0.2">
      <c r="A1565" s="109">
        <v>1564</v>
      </c>
      <c r="B1565" s="484" t="s">
        <v>3732</v>
      </c>
      <c r="C1565" s="484">
        <v>891180084</v>
      </c>
      <c r="D1565" s="484">
        <v>2</v>
      </c>
      <c r="E1565" s="494" t="s">
        <v>4461</v>
      </c>
      <c r="F1565" s="487">
        <v>17095514</v>
      </c>
      <c r="G1565" s="496">
        <v>3</v>
      </c>
      <c r="H1565" s="497" t="s">
        <v>4462</v>
      </c>
      <c r="I1565" s="498" t="s">
        <v>4463</v>
      </c>
      <c r="J1565" s="499">
        <v>41904</v>
      </c>
      <c r="K1565" s="491">
        <v>2269670</v>
      </c>
      <c r="L1565" s="212" t="s">
        <v>4136</v>
      </c>
      <c r="M1565" s="493" t="s">
        <v>3747</v>
      </c>
      <c r="N1565" s="493" t="s">
        <v>1314</v>
      </c>
      <c r="O1565" s="493" t="s">
        <v>23</v>
      </c>
      <c r="P1565" s="493" t="s">
        <v>3748</v>
      </c>
      <c r="Q1565" s="493" t="s">
        <v>4157</v>
      </c>
      <c r="R1565" s="307">
        <v>294</v>
      </c>
    </row>
    <row r="1566" spans="1:18" ht="45" x14ac:dyDescent="0.2">
      <c r="A1566" s="109">
        <v>1565</v>
      </c>
      <c r="B1566" s="484" t="s">
        <v>3732</v>
      </c>
      <c r="C1566" s="484">
        <v>891180084</v>
      </c>
      <c r="D1566" s="484">
        <v>2</v>
      </c>
      <c r="E1566" s="494" t="s">
        <v>4464</v>
      </c>
      <c r="F1566" s="487">
        <v>93358380</v>
      </c>
      <c r="G1566" s="496">
        <v>1</v>
      </c>
      <c r="H1566" s="497" t="s">
        <v>4465</v>
      </c>
      <c r="I1566" s="489" t="s">
        <v>4463</v>
      </c>
      <c r="J1566" s="499">
        <v>41904</v>
      </c>
      <c r="K1566" s="491">
        <v>3010280</v>
      </c>
      <c r="L1566" s="212" t="s">
        <v>4136</v>
      </c>
      <c r="M1566" s="493" t="s">
        <v>3747</v>
      </c>
      <c r="N1566" s="493" t="s">
        <v>1314</v>
      </c>
      <c r="O1566" s="493" t="s">
        <v>23</v>
      </c>
      <c r="P1566" s="493" t="s">
        <v>3748</v>
      </c>
      <c r="Q1566" s="493" t="s">
        <v>4157</v>
      </c>
      <c r="R1566" s="307">
        <v>295</v>
      </c>
    </row>
    <row r="1567" spans="1:18" ht="202.5" x14ac:dyDescent="0.2">
      <c r="A1567" s="109">
        <v>1566</v>
      </c>
      <c r="B1567" s="484" t="s">
        <v>3732</v>
      </c>
      <c r="C1567" s="484">
        <v>891180084</v>
      </c>
      <c r="D1567" s="484">
        <v>2</v>
      </c>
      <c r="E1567" s="494" t="s">
        <v>4466</v>
      </c>
      <c r="F1567" s="487">
        <v>11437716</v>
      </c>
      <c r="G1567" s="496">
        <v>1</v>
      </c>
      <c r="H1567" s="497" t="s">
        <v>4467</v>
      </c>
      <c r="I1567" s="489" t="s">
        <v>6032</v>
      </c>
      <c r="J1567" s="499">
        <v>41905</v>
      </c>
      <c r="K1567" s="491">
        <v>3988800</v>
      </c>
      <c r="L1567" s="212" t="s">
        <v>4136</v>
      </c>
      <c r="M1567" s="493" t="s">
        <v>3747</v>
      </c>
      <c r="N1567" s="493" t="s">
        <v>1314</v>
      </c>
      <c r="O1567" s="493" t="s">
        <v>23</v>
      </c>
      <c r="P1567" s="493" t="s">
        <v>3748</v>
      </c>
      <c r="Q1567" s="493" t="s">
        <v>4157</v>
      </c>
      <c r="R1567" s="307">
        <v>296</v>
      </c>
    </row>
    <row r="1568" spans="1:18" ht="45" x14ac:dyDescent="0.2">
      <c r="A1568" s="109">
        <v>1567</v>
      </c>
      <c r="B1568" s="484" t="s">
        <v>3732</v>
      </c>
      <c r="C1568" s="484">
        <v>891180084</v>
      </c>
      <c r="D1568" s="484">
        <v>2</v>
      </c>
      <c r="E1568" s="494" t="s">
        <v>4468</v>
      </c>
      <c r="F1568" s="487">
        <v>1032407493</v>
      </c>
      <c r="G1568" s="496">
        <v>3</v>
      </c>
      <c r="H1568" s="497" t="s">
        <v>4469</v>
      </c>
      <c r="I1568" s="498" t="s">
        <v>4470</v>
      </c>
      <c r="J1568" s="499">
        <v>41905</v>
      </c>
      <c r="K1568" s="491">
        <v>1825000</v>
      </c>
      <c r="L1568" s="212" t="s">
        <v>4131</v>
      </c>
      <c r="M1568" s="493" t="s">
        <v>3747</v>
      </c>
      <c r="N1568" s="493" t="s">
        <v>1314</v>
      </c>
      <c r="O1568" s="493" t="s">
        <v>23</v>
      </c>
      <c r="P1568" s="493" t="s">
        <v>3748</v>
      </c>
      <c r="Q1568" s="493" t="s">
        <v>4157</v>
      </c>
      <c r="R1568" s="307">
        <v>297</v>
      </c>
    </row>
    <row r="1569" spans="1:18" ht="67.5" x14ac:dyDescent="0.2">
      <c r="A1569" s="109">
        <v>1568</v>
      </c>
      <c r="B1569" s="484" t="s">
        <v>3732</v>
      </c>
      <c r="C1569" s="484">
        <v>891180084</v>
      </c>
      <c r="D1569" s="485">
        <v>2</v>
      </c>
      <c r="E1569" s="486" t="s">
        <v>4471</v>
      </c>
      <c r="F1569" s="487">
        <v>12202561</v>
      </c>
      <c r="G1569" s="487">
        <v>1</v>
      </c>
      <c r="H1569" s="488" t="s">
        <v>4472</v>
      </c>
      <c r="I1569" s="489" t="s">
        <v>4473</v>
      </c>
      <c r="J1569" s="490">
        <v>41905</v>
      </c>
      <c r="K1569" s="491">
        <v>1500000</v>
      </c>
      <c r="L1569" s="212" t="s">
        <v>4474</v>
      </c>
      <c r="M1569" s="492" t="s">
        <v>3736</v>
      </c>
      <c r="N1569" s="493" t="s">
        <v>1314</v>
      </c>
      <c r="O1569" s="492" t="s">
        <v>3737</v>
      </c>
      <c r="P1569" s="492" t="s">
        <v>3738</v>
      </c>
      <c r="Q1569" s="492" t="s">
        <v>4157</v>
      </c>
      <c r="R1569" s="307">
        <v>298</v>
      </c>
    </row>
    <row r="1570" spans="1:18" ht="78.75" x14ac:dyDescent="0.2">
      <c r="A1570" s="109">
        <v>1569</v>
      </c>
      <c r="B1570" s="484" t="s">
        <v>3732</v>
      </c>
      <c r="C1570" s="484">
        <v>891180084</v>
      </c>
      <c r="D1570" s="485">
        <v>2</v>
      </c>
      <c r="E1570" s="494" t="s">
        <v>4475</v>
      </c>
      <c r="F1570" s="487">
        <v>55164223</v>
      </c>
      <c r="G1570" s="496">
        <v>1</v>
      </c>
      <c r="H1570" s="488" t="s">
        <v>4476</v>
      </c>
      <c r="I1570" s="489" t="s">
        <v>4477</v>
      </c>
      <c r="J1570" s="490">
        <v>41906</v>
      </c>
      <c r="K1570" s="491">
        <v>800000</v>
      </c>
      <c r="L1570" s="212" t="s">
        <v>4136</v>
      </c>
      <c r="M1570" s="492" t="s">
        <v>3736</v>
      </c>
      <c r="N1570" s="493" t="s">
        <v>1314</v>
      </c>
      <c r="O1570" s="492" t="s">
        <v>3737</v>
      </c>
      <c r="P1570" s="492" t="s">
        <v>3738</v>
      </c>
      <c r="Q1570" s="492" t="s">
        <v>4157</v>
      </c>
      <c r="R1570" s="307">
        <v>299</v>
      </c>
    </row>
    <row r="1571" spans="1:18" ht="78.75" x14ac:dyDescent="0.2">
      <c r="A1571" s="109">
        <v>1570</v>
      </c>
      <c r="B1571" s="484" t="s">
        <v>3732</v>
      </c>
      <c r="C1571" s="484">
        <v>891180084</v>
      </c>
      <c r="D1571" s="485">
        <v>2</v>
      </c>
      <c r="E1571" s="494" t="s">
        <v>4158</v>
      </c>
      <c r="F1571" s="495">
        <v>19164189</v>
      </c>
      <c r="G1571" s="496">
        <v>6</v>
      </c>
      <c r="H1571" s="488" t="s">
        <v>4478</v>
      </c>
      <c r="I1571" s="489" t="s">
        <v>4479</v>
      </c>
      <c r="J1571" s="490">
        <v>41906</v>
      </c>
      <c r="K1571" s="491">
        <v>1200000</v>
      </c>
      <c r="L1571" s="212" t="s">
        <v>4136</v>
      </c>
      <c r="M1571" s="492" t="s">
        <v>3736</v>
      </c>
      <c r="N1571" s="493" t="s">
        <v>1314</v>
      </c>
      <c r="O1571" s="492" t="s">
        <v>3737</v>
      </c>
      <c r="P1571" s="492" t="s">
        <v>3738</v>
      </c>
      <c r="Q1571" s="492" t="s">
        <v>4157</v>
      </c>
      <c r="R1571" s="307">
        <v>300</v>
      </c>
    </row>
    <row r="1572" spans="1:18" ht="56.25" x14ac:dyDescent="0.2">
      <c r="A1572" s="109">
        <v>1571</v>
      </c>
      <c r="B1572" s="484" t="s">
        <v>3732</v>
      </c>
      <c r="C1572" s="484">
        <v>891180084</v>
      </c>
      <c r="D1572" s="485">
        <v>2</v>
      </c>
      <c r="E1572" s="494" t="s">
        <v>4017</v>
      </c>
      <c r="F1572" s="495">
        <v>6748421</v>
      </c>
      <c r="G1572" s="496">
        <v>0</v>
      </c>
      <c r="H1572" s="488" t="s">
        <v>4480</v>
      </c>
      <c r="I1572" s="489" t="s">
        <v>4481</v>
      </c>
      <c r="J1572" s="490">
        <v>41906</v>
      </c>
      <c r="K1572" s="491">
        <v>3010280</v>
      </c>
      <c r="L1572" s="212" t="s">
        <v>4136</v>
      </c>
      <c r="M1572" s="492" t="s">
        <v>3736</v>
      </c>
      <c r="N1572" s="493" t="s">
        <v>1314</v>
      </c>
      <c r="O1572" s="492" t="s">
        <v>3737</v>
      </c>
      <c r="P1572" s="492" t="s">
        <v>3738</v>
      </c>
      <c r="Q1572" s="492" t="s">
        <v>4157</v>
      </c>
      <c r="R1572" s="307">
        <v>301</v>
      </c>
    </row>
    <row r="1573" spans="1:18" ht="90" x14ac:dyDescent="0.2">
      <c r="A1573" s="109">
        <v>1572</v>
      </c>
      <c r="B1573" s="484" t="s">
        <v>3732</v>
      </c>
      <c r="C1573" s="484">
        <v>891180084</v>
      </c>
      <c r="D1573" s="485">
        <v>2</v>
      </c>
      <c r="E1573" s="494" t="s">
        <v>4482</v>
      </c>
      <c r="F1573" s="495">
        <v>1075241426</v>
      </c>
      <c r="G1573" s="496">
        <v>1</v>
      </c>
      <c r="H1573" s="488" t="s">
        <v>4483</v>
      </c>
      <c r="I1573" s="489" t="s">
        <v>4484</v>
      </c>
      <c r="J1573" s="490">
        <v>41907</v>
      </c>
      <c r="K1573" s="491">
        <v>499980</v>
      </c>
      <c r="L1573" s="212" t="s">
        <v>4247</v>
      </c>
      <c r="M1573" s="492" t="s">
        <v>3736</v>
      </c>
      <c r="N1573" s="493" t="s">
        <v>1314</v>
      </c>
      <c r="O1573" s="492" t="s">
        <v>3737</v>
      </c>
      <c r="P1573" s="492" t="s">
        <v>3738</v>
      </c>
      <c r="Q1573" s="492" t="s">
        <v>4157</v>
      </c>
      <c r="R1573" s="307">
        <v>302</v>
      </c>
    </row>
    <row r="1574" spans="1:18" ht="67.5" x14ac:dyDescent="0.2">
      <c r="A1574" s="109">
        <v>1573</v>
      </c>
      <c r="B1574" s="484" t="s">
        <v>3732</v>
      </c>
      <c r="C1574" s="484">
        <v>891180084</v>
      </c>
      <c r="D1574" s="485">
        <v>2</v>
      </c>
      <c r="E1574" s="494" t="s">
        <v>120</v>
      </c>
      <c r="F1574" s="495">
        <v>12094697</v>
      </c>
      <c r="G1574" s="496">
        <v>1</v>
      </c>
      <c r="H1574" s="488" t="s">
        <v>4485</v>
      </c>
      <c r="I1574" s="489" t="s">
        <v>4486</v>
      </c>
      <c r="J1574" s="490">
        <v>41907</v>
      </c>
      <c r="K1574" s="491">
        <v>599975</v>
      </c>
      <c r="L1574" s="212" t="s">
        <v>4487</v>
      </c>
      <c r="M1574" s="492" t="s">
        <v>3736</v>
      </c>
      <c r="N1574" s="493" t="s">
        <v>1314</v>
      </c>
      <c r="O1574" s="492" t="s">
        <v>3737</v>
      </c>
      <c r="P1574" s="492" t="s">
        <v>3738</v>
      </c>
      <c r="Q1574" s="492" t="s">
        <v>4157</v>
      </c>
      <c r="R1574" s="307">
        <v>303</v>
      </c>
    </row>
    <row r="1575" spans="1:18" ht="78.75" x14ac:dyDescent="0.2">
      <c r="A1575" s="109">
        <v>1574</v>
      </c>
      <c r="B1575" s="484" t="s">
        <v>3732</v>
      </c>
      <c r="C1575" s="484">
        <v>891180084</v>
      </c>
      <c r="D1575" s="485">
        <v>2</v>
      </c>
      <c r="E1575" s="494" t="s">
        <v>4353</v>
      </c>
      <c r="F1575" s="495">
        <v>7728828</v>
      </c>
      <c r="G1575" s="496">
        <v>2</v>
      </c>
      <c r="H1575" s="488" t="s">
        <v>4488</v>
      </c>
      <c r="I1575" s="489" t="s">
        <v>4489</v>
      </c>
      <c r="J1575" s="490">
        <v>41907</v>
      </c>
      <c r="K1575" s="491">
        <v>560108</v>
      </c>
      <c r="L1575" s="212" t="s">
        <v>4487</v>
      </c>
      <c r="M1575" s="492" t="s">
        <v>3736</v>
      </c>
      <c r="N1575" s="493" t="s">
        <v>1314</v>
      </c>
      <c r="O1575" s="492" t="s">
        <v>3737</v>
      </c>
      <c r="P1575" s="492" t="s">
        <v>3738</v>
      </c>
      <c r="Q1575" s="492" t="s">
        <v>4157</v>
      </c>
      <c r="R1575" s="307">
        <v>304</v>
      </c>
    </row>
    <row r="1576" spans="1:18" ht="67.5" x14ac:dyDescent="0.2">
      <c r="A1576" s="109">
        <v>1575</v>
      </c>
      <c r="B1576" s="484" t="s">
        <v>3732</v>
      </c>
      <c r="C1576" s="484">
        <v>891180084</v>
      </c>
      <c r="D1576" s="485">
        <v>2</v>
      </c>
      <c r="E1576" s="494" t="s">
        <v>3816</v>
      </c>
      <c r="F1576" s="495">
        <v>1117494213</v>
      </c>
      <c r="G1576" s="496">
        <v>7</v>
      </c>
      <c r="H1576" s="488" t="s">
        <v>4490</v>
      </c>
      <c r="I1576" s="489" t="s">
        <v>4491</v>
      </c>
      <c r="J1576" s="490">
        <v>41907</v>
      </c>
      <c r="K1576" s="491">
        <v>1540000</v>
      </c>
      <c r="L1576" s="212" t="s">
        <v>4136</v>
      </c>
      <c r="M1576" s="492" t="s">
        <v>3736</v>
      </c>
      <c r="N1576" s="493" t="s">
        <v>1314</v>
      </c>
      <c r="O1576" s="492" t="s">
        <v>3737</v>
      </c>
      <c r="P1576" s="492" t="s">
        <v>3738</v>
      </c>
      <c r="Q1576" s="492" t="s">
        <v>4157</v>
      </c>
      <c r="R1576" s="307">
        <v>305</v>
      </c>
    </row>
    <row r="1577" spans="1:18" ht="67.5" x14ac:dyDescent="0.2">
      <c r="A1577" s="109">
        <v>1576</v>
      </c>
      <c r="B1577" s="484" t="s">
        <v>3732</v>
      </c>
      <c r="C1577" s="484">
        <v>891180084</v>
      </c>
      <c r="D1577" s="485">
        <v>2</v>
      </c>
      <c r="E1577" s="494" t="s">
        <v>4492</v>
      </c>
      <c r="F1577" s="495">
        <v>1075230121</v>
      </c>
      <c r="G1577" s="496">
        <v>3</v>
      </c>
      <c r="H1577" s="488" t="s">
        <v>4493</v>
      </c>
      <c r="I1577" s="489" t="s">
        <v>4491</v>
      </c>
      <c r="J1577" s="490">
        <v>41907</v>
      </c>
      <c r="K1577" s="491">
        <v>1540000</v>
      </c>
      <c r="L1577" s="212" t="s">
        <v>4136</v>
      </c>
      <c r="M1577" s="492" t="s">
        <v>3736</v>
      </c>
      <c r="N1577" s="493" t="s">
        <v>1314</v>
      </c>
      <c r="O1577" s="492" t="s">
        <v>3737</v>
      </c>
      <c r="P1577" s="492" t="s">
        <v>3738</v>
      </c>
      <c r="Q1577" s="492" t="s">
        <v>4157</v>
      </c>
      <c r="R1577" s="307">
        <v>306</v>
      </c>
    </row>
    <row r="1578" spans="1:18" ht="67.5" x14ac:dyDescent="0.2">
      <c r="A1578" s="109">
        <v>1577</v>
      </c>
      <c r="B1578" s="484" t="s">
        <v>3732</v>
      </c>
      <c r="C1578" s="484">
        <v>891180084</v>
      </c>
      <c r="D1578" s="485">
        <v>2</v>
      </c>
      <c r="E1578" s="494" t="s">
        <v>3883</v>
      </c>
      <c r="F1578" s="495">
        <v>26421468</v>
      </c>
      <c r="G1578" s="496">
        <v>4</v>
      </c>
      <c r="H1578" s="488" t="s">
        <v>4494</v>
      </c>
      <c r="I1578" s="489" t="s">
        <v>4491</v>
      </c>
      <c r="J1578" s="490">
        <v>41907</v>
      </c>
      <c r="K1578" s="491">
        <v>1540000</v>
      </c>
      <c r="L1578" s="212" t="s">
        <v>4136</v>
      </c>
      <c r="M1578" s="492" t="s">
        <v>3736</v>
      </c>
      <c r="N1578" s="493" t="s">
        <v>1314</v>
      </c>
      <c r="O1578" s="492" t="s">
        <v>3737</v>
      </c>
      <c r="P1578" s="492" t="s">
        <v>3738</v>
      </c>
      <c r="Q1578" s="492" t="s">
        <v>4157</v>
      </c>
      <c r="R1578" s="307">
        <v>307</v>
      </c>
    </row>
    <row r="1579" spans="1:18" ht="67.5" x14ac:dyDescent="0.2">
      <c r="A1579" s="109">
        <v>1578</v>
      </c>
      <c r="B1579" s="484" t="s">
        <v>3732</v>
      </c>
      <c r="C1579" s="484">
        <v>891180084</v>
      </c>
      <c r="D1579" s="485">
        <v>2</v>
      </c>
      <c r="E1579" s="494" t="s">
        <v>4185</v>
      </c>
      <c r="F1579" s="495">
        <v>1075224095</v>
      </c>
      <c r="G1579" s="496">
        <v>5</v>
      </c>
      <c r="H1579" s="488" t="s">
        <v>4495</v>
      </c>
      <c r="I1579" s="489" t="s">
        <v>4491</v>
      </c>
      <c r="J1579" s="490">
        <v>41907</v>
      </c>
      <c r="K1579" s="491">
        <v>1540000</v>
      </c>
      <c r="L1579" s="212" t="s">
        <v>4136</v>
      </c>
      <c r="M1579" s="492" t="s">
        <v>3736</v>
      </c>
      <c r="N1579" s="493" t="s">
        <v>1314</v>
      </c>
      <c r="O1579" s="492" t="s">
        <v>3737</v>
      </c>
      <c r="P1579" s="492" t="s">
        <v>3738</v>
      </c>
      <c r="Q1579" s="492" t="s">
        <v>4157</v>
      </c>
      <c r="R1579" s="307">
        <v>308</v>
      </c>
    </row>
    <row r="1580" spans="1:18" ht="67.5" x14ac:dyDescent="0.2">
      <c r="A1580" s="109">
        <v>1579</v>
      </c>
      <c r="B1580" s="484" t="s">
        <v>3732</v>
      </c>
      <c r="C1580" s="484">
        <v>891180084</v>
      </c>
      <c r="D1580" s="485">
        <v>2</v>
      </c>
      <c r="E1580" s="494" t="s">
        <v>4168</v>
      </c>
      <c r="F1580" s="495">
        <v>7697030</v>
      </c>
      <c r="G1580" s="496">
        <v>8</v>
      </c>
      <c r="H1580" s="488" t="s">
        <v>4496</v>
      </c>
      <c r="I1580" s="489" t="s">
        <v>4491</v>
      </c>
      <c r="J1580" s="490">
        <v>41907</v>
      </c>
      <c r="K1580" s="491">
        <v>1540000</v>
      </c>
      <c r="L1580" s="212" t="s">
        <v>4136</v>
      </c>
      <c r="M1580" s="492" t="s">
        <v>3736</v>
      </c>
      <c r="N1580" s="493" t="s">
        <v>1314</v>
      </c>
      <c r="O1580" s="492" t="s">
        <v>3737</v>
      </c>
      <c r="P1580" s="492" t="s">
        <v>3738</v>
      </c>
      <c r="Q1580" s="492" t="s">
        <v>4157</v>
      </c>
      <c r="R1580" s="307">
        <v>309</v>
      </c>
    </row>
    <row r="1581" spans="1:18" ht="67.5" x14ac:dyDescent="0.2">
      <c r="A1581" s="109">
        <v>1580</v>
      </c>
      <c r="B1581" s="484" t="s">
        <v>3732</v>
      </c>
      <c r="C1581" s="484">
        <v>891180084</v>
      </c>
      <c r="D1581" s="485">
        <v>2</v>
      </c>
      <c r="E1581" s="494" t="s">
        <v>4161</v>
      </c>
      <c r="F1581" s="495">
        <v>1075227631</v>
      </c>
      <c r="G1581" s="496">
        <v>7</v>
      </c>
      <c r="H1581" s="488" t="s">
        <v>4497</v>
      </c>
      <c r="I1581" s="489" t="s">
        <v>4491</v>
      </c>
      <c r="J1581" s="490">
        <v>41907</v>
      </c>
      <c r="K1581" s="491">
        <v>1540000</v>
      </c>
      <c r="L1581" s="212" t="s">
        <v>4136</v>
      </c>
      <c r="M1581" s="492" t="s">
        <v>3736</v>
      </c>
      <c r="N1581" s="493" t="s">
        <v>1314</v>
      </c>
      <c r="O1581" s="492" t="s">
        <v>3737</v>
      </c>
      <c r="P1581" s="492" t="s">
        <v>3738</v>
      </c>
      <c r="Q1581" s="492" t="s">
        <v>4157</v>
      </c>
      <c r="R1581" s="307">
        <v>310</v>
      </c>
    </row>
    <row r="1582" spans="1:18" ht="67.5" x14ac:dyDescent="0.2">
      <c r="A1582" s="109">
        <v>1581</v>
      </c>
      <c r="B1582" s="484" t="s">
        <v>3732</v>
      </c>
      <c r="C1582" s="484">
        <v>891180084</v>
      </c>
      <c r="D1582" s="485">
        <v>2</v>
      </c>
      <c r="E1582" s="494" t="s">
        <v>4182</v>
      </c>
      <c r="F1582" s="495">
        <v>7691589</v>
      </c>
      <c r="G1582" s="496">
        <v>5</v>
      </c>
      <c r="H1582" s="488" t="s">
        <v>4498</v>
      </c>
      <c r="I1582" s="489" t="s">
        <v>4491</v>
      </c>
      <c r="J1582" s="490">
        <v>41907</v>
      </c>
      <c r="K1582" s="491">
        <v>1540000</v>
      </c>
      <c r="L1582" s="212" t="s">
        <v>4136</v>
      </c>
      <c r="M1582" s="492" t="s">
        <v>3736</v>
      </c>
      <c r="N1582" s="493" t="s">
        <v>1314</v>
      </c>
      <c r="O1582" s="492" t="s">
        <v>3737</v>
      </c>
      <c r="P1582" s="492" t="s">
        <v>3738</v>
      </c>
      <c r="Q1582" s="492" t="s">
        <v>4157</v>
      </c>
      <c r="R1582" s="307">
        <v>311</v>
      </c>
    </row>
    <row r="1583" spans="1:18" ht="67.5" x14ac:dyDescent="0.2">
      <c r="A1583" s="109">
        <v>1582</v>
      </c>
      <c r="B1583" s="484" t="s">
        <v>3732</v>
      </c>
      <c r="C1583" s="484">
        <v>891180084</v>
      </c>
      <c r="D1583" s="485">
        <v>2</v>
      </c>
      <c r="E1583" s="494" t="s">
        <v>4380</v>
      </c>
      <c r="F1583" s="495">
        <v>813013124</v>
      </c>
      <c r="G1583" s="496">
        <v>0</v>
      </c>
      <c r="H1583" s="488" t="s">
        <v>4499</v>
      </c>
      <c r="I1583" s="489" t="s">
        <v>4500</v>
      </c>
      <c r="J1583" s="490">
        <v>41908</v>
      </c>
      <c r="K1583" s="491">
        <v>900000</v>
      </c>
      <c r="L1583" s="212" t="s">
        <v>104</v>
      </c>
      <c r="M1583" s="492" t="s">
        <v>3736</v>
      </c>
      <c r="N1583" s="493" t="s">
        <v>1314</v>
      </c>
      <c r="O1583" s="492" t="s">
        <v>3737</v>
      </c>
      <c r="P1583" s="492" t="s">
        <v>3738</v>
      </c>
      <c r="Q1583" s="492" t="s">
        <v>4157</v>
      </c>
      <c r="R1583" s="307">
        <v>312</v>
      </c>
    </row>
    <row r="1584" spans="1:18" ht="67.5" x14ac:dyDescent="0.2">
      <c r="A1584" s="109">
        <v>1583</v>
      </c>
      <c r="B1584" s="484" t="s">
        <v>3732</v>
      </c>
      <c r="C1584" s="484">
        <v>891180084</v>
      </c>
      <c r="D1584" s="485">
        <v>2</v>
      </c>
      <c r="E1584" s="494" t="s">
        <v>4189</v>
      </c>
      <c r="F1584" s="495">
        <v>1075232956</v>
      </c>
      <c r="G1584" s="496">
        <v>5</v>
      </c>
      <c r="H1584" s="488" t="s">
        <v>4501</v>
      </c>
      <c r="I1584" s="489" t="s">
        <v>4491</v>
      </c>
      <c r="J1584" s="490">
        <v>41908</v>
      </c>
      <c r="K1584" s="491">
        <v>1540000</v>
      </c>
      <c r="L1584" s="212" t="s">
        <v>4136</v>
      </c>
      <c r="M1584" s="492" t="s">
        <v>3736</v>
      </c>
      <c r="N1584" s="493" t="s">
        <v>1314</v>
      </c>
      <c r="O1584" s="492" t="s">
        <v>3737</v>
      </c>
      <c r="P1584" s="492" t="s">
        <v>3738</v>
      </c>
      <c r="Q1584" s="492" t="s">
        <v>4157</v>
      </c>
      <c r="R1584" s="307">
        <v>313</v>
      </c>
    </row>
    <row r="1585" spans="1:18" ht="67.5" x14ac:dyDescent="0.2">
      <c r="A1585" s="109">
        <v>1584</v>
      </c>
      <c r="B1585" s="484" t="s">
        <v>3732</v>
      </c>
      <c r="C1585" s="484">
        <v>891180084</v>
      </c>
      <c r="D1585" s="485">
        <v>2</v>
      </c>
      <c r="E1585" s="494" t="s">
        <v>3838</v>
      </c>
      <c r="F1585" s="495">
        <v>55178602</v>
      </c>
      <c r="G1585" s="496">
        <v>9</v>
      </c>
      <c r="H1585" s="488" t="s">
        <v>4502</v>
      </c>
      <c r="I1585" s="489" t="s">
        <v>4503</v>
      </c>
      <c r="J1585" s="490">
        <v>41908</v>
      </c>
      <c r="K1585" s="491">
        <v>3080000</v>
      </c>
      <c r="L1585" s="212" t="s">
        <v>4136</v>
      </c>
      <c r="M1585" s="492" t="s">
        <v>3736</v>
      </c>
      <c r="N1585" s="493" t="s">
        <v>1314</v>
      </c>
      <c r="O1585" s="492" t="s">
        <v>3737</v>
      </c>
      <c r="P1585" s="492" t="s">
        <v>3738</v>
      </c>
      <c r="Q1585" s="492" t="s">
        <v>4157</v>
      </c>
      <c r="R1585" s="307">
        <v>314</v>
      </c>
    </row>
    <row r="1586" spans="1:18" ht="67.5" x14ac:dyDescent="0.2">
      <c r="A1586" s="109">
        <v>1585</v>
      </c>
      <c r="B1586" s="484" t="s">
        <v>3732</v>
      </c>
      <c r="C1586" s="484">
        <v>891180084</v>
      </c>
      <c r="D1586" s="485">
        <v>2</v>
      </c>
      <c r="E1586" s="494" t="s">
        <v>4191</v>
      </c>
      <c r="F1586" s="495">
        <v>7718196</v>
      </c>
      <c r="G1586" s="496">
        <v>3</v>
      </c>
      <c r="H1586" s="488" t="s">
        <v>4504</v>
      </c>
      <c r="I1586" s="489" t="s">
        <v>4491</v>
      </c>
      <c r="J1586" s="490">
        <v>41908</v>
      </c>
      <c r="K1586" s="491">
        <v>1540000</v>
      </c>
      <c r="L1586" s="212" t="s">
        <v>4136</v>
      </c>
      <c r="M1586" s="492" t="s">
        <v>3736</v>
      </c>
      <c r="N1586" s="493" t="s">
        <v>1314</v>
      </c>
      <c r="O1586" s="492" t="s">
        <v>3737</v>
      </c>
      <c r="P1586" s="492" t="s">
        <v>3738</v>
      </c>
      <c r="Q1586" s="492" t="s">
        <v>4157</v>
      </c>
      <c r="R1586" s="307">
        <v>315</v>
      </c>
    </row>
    <row r="1587" spans="1:18" ht="67.5" x14ac:dyDescent="0.2">
      <c r="A1587" s="109">
        <v>1586</v>
      </c>
      <c r="B1587" s="484" t="s">
        <v>3732</v>
      </c>
      <c r="C1587" s="484">
        <v>891180084</v>
      </c>
      <c r="D1587" s="485">
        <v>2</v>
      </c>
      <c r="E1587" s="494" t="s">
        <v>4178</v>
      </c>
      <c r="F1587" s="495">
        <v>1083873534</v>
      </c>
      <c r="G1587" s="496">
        <v>1</v>
      </c>
      <c r="H1587" s="488" t="s">
        <v>4505</v>
      </c>
      <c r="I1587" s="489" t="s">
        <v>4491</v>
      </c>
      <c r="J1587" s="490">
        <v>41908</v>
      </c>
      <c r="K1587" s="491">
        <v>1540000</v>
      </c>
      <c r="L1587" s="212" t="s">
        <v>4136</v>
      </c>
      <c r="M1587" s="492" t="s">
        <v>3736</v>
      </c>
      <c r="N1587" s="493" t="s">
        <v>1314</v>
      </c>
      <c r="O1587" s="492" t="s">
        <v>3737</v>
      </c>
      <c r="P1587" s="492" t="s">
        <v>3738</v>
      </c>
      <c r="Q1587" s="492" t="s">
        <v>4157</v>
      </c>
      <c r="R1587" s="307">
        <v>316</v>
      </c>
    </row>
    <row r="1588" spans="1:18" ht="67.5" x14ac:dyDescent="0.2">
      <c r="A1588" s="109">
        <v>1587</v>
      </c>
      <c r="B1588" s="484" t="s">
        <v>3732</v>
      </c>
      <c r="C1588" s="484">
        <v>891180084</v>
      </c>
      <c r="D1588" s="485">
        <v>2</v>
      </c>
      <c r="E1588" s="494" t="s">
        <v>4506</v>
      </c>
      <c r="F1588" s="495">
        <v>33750885</v>
      </c>
      <c r="G1588" s="496">
        <v>9</v>
      </c>
      <c r="H1588" s="488" t="s">
        <v>4507</v>
      </c>
      <c r="I1588" s="489" t="s">
        <v>4491</v>
      </c>
      <c r="J1588" s="490">
        <v>41908</v>
      </c>
      <c r="K1588" s="491">
        <v>1540000</v>
      </c>
      <c r="L1588" s="212" t="s">
        <v>4136</v>
      </c>
      <c r="M1588" s="492" t="s">
        <v>3736</v>
      </c>
      <c r="N1588" s="493" t="s">
        <v>1314</v>
      </c>
      <c r="O1588" s="492" t="s">
        <v>3737</v>
      </c>
      <c r="P1588" s="492" t="s">
        <v>3738</v>
      </c>
      <c r="Q1588" s="492" t="s">
        <v>4157</v>
      </c>
      <c r="R1588" s="307">
        <v>317</v>
      </c>
    </row>
    <row r="1589" spans="1:18" ht="67.5" x14ac:dyDescent="0.2">
      <c r="A1589" s="109">
        <v>1588</v>
      </c>
      <c r="B1589" s="484" t="s">
        <v>3732</v>
      </c>
      <c r="C1589" s="484">
        <v>891180084</v>
      </c>
      <c r="D1589" s="485">
        <v>2</v>
      </c>
      <c r="E1589" s="494" t="s">
        <v>3840</v>
      </c>
      <c r="F1589" s="495">
        <v>36069290</v>
      </c>
      <c r="G1589" s="496">
        <v>8</v>
      </c>
      <c r="H1589" s="488" t="s">
        <v>4508</v>
      </c>
      <c r="I1589" s="489" t="s">
        <v>4503</v>
      </c>
      <c r="J1589" s="490">
        <v>41908</v>
      </c>
      <c r="K1589" s="491">
        <v>4200000</v>
      </c>
      <c r="L1589" s="212" t="s">
        <v>4136</v>
      </c>
      <c r="M1589" s="492" t="s">
        <v>3736</v>
      </c>
      <c r="N1589" s="493" t="s">
        <v>1314</v>
      </c>
      <c r="O1589" s="492" t="s">
        <v>3737</v>
      </c>
      <c r="P1589" s="492" t="s">
        <v>3738</v>
      </c>
      <c r="Q1589" s="492" t="s">
        <v>4157</v>
      </c>
      <c r="R1589" s="307">
        <v>318</v>
      </c>
    </row>
    <row r="1590" spans="1:18" ht="67.5" x14ac:dyDescent="0.2">
      <c r="A1590" s="109">
        <v>1589</v>
      </c>
      <c r="B1590" s="484" t="s">
        <v>3732</v>
      </c>
      <c r="C1590" s="484">
        <v>891180084</v>
      </c>
      <c r="D1590" s="485">
        <v>2</v>
      </c>
      <c r="E1590" s="494" t="s">
        <v>4187</v>
      </c>
      <c r="F1590" s="495">
        <v>55180042</v>
      </c>
      <c r="G1590" s="496">
        <v>0</v>
      </c>
      <c r="H1590" s="488" t="s">
        <v>4509</v>
      </c>
      <c r="I1590" s="489" t="s">
        <v>4503</v>
      </c>
      <c r="J1590" s="490">
        <v>41908</v>
      </c>
      <c r="K1590" s="491">
        <v>4200000</v>
      </c>
      <c r="L1590" s="212" t="s">
        <v>4136</v>
      </c>
      <c r="M1590" s="492" t="s">
        <v>3736</v>
      </c>
      <c r="N1590" s="493" t="s">
        <v>1314</v>
      </c>
      <c r="O1590" s="492" t="s">
        <v>3737</v>
      </c>
      <c r="P1590" s="492" t="s">
        <v>3738</v>
      </c>
      <c r="Q1590" s="492" t="s">
        <v>4157</v>
      </c>
      <c r="R1590" s="307">
        <v>319</v>
      </c>
    </row>
    <row r="1591" spans="1:18" ht="67.5" x14ac:dyDescent="0.2">
      <c r="A1591" s="109">
        <v>1590</v>
      </c>
      <c r="B1591" s="484" t="s">
        <v>3732</v>
      </c>
      <c r="C1591" s="484">
        <v>891180084</v>
      </c>
      <c r="D1591" s="485">
        <v>2</v>
      </c>
      <c r="E1591" s="494" t="s">
        <v>4170</v>
      </c>
      <c r="F1591" s="495">
        <v>36067028</v>
      </c>
      <c r="G1591" s="496">
        <v>5</v>
      </c>
      <c r="H1591" s="488" t="s">
        <v>4510</v>
      </c>
      <c r="I1591" s="489" t="s">
        <v>4503</v>
      </c>
      <c r="J1591" s="490">
        <v>41908</v>
      </c>
      <c r="K1591" s="491">
        <v>4200000</v>
      </c>
      <c r="L1591" s="212" t="s">
        <v>4136</v>
      </c>
      <c r="M1591" s="492" t="s">
        <v>3736</v>
      </c>
      <c r="N1591" s="493" t="s">
        <v>1314</v>
      </c>
      <c r="O1591" s="492" t="s">
        <v>3737</v>
      </c>
      <c r="P1591" s="492" t="s">
        <v>3738</v>
      </c>
      <c r="Q1591" s="492" t="s">
        <v>4157</v>
      </c>
      <c r="R1591" s="307">
        <v>320</v>
      </c>
    </row>
    <row r="1592" spans="1:18" ht="67.5" x14ac:dyDescent="0.2">
      <c r="A1592" s="109">
        <v>1591</v>
      </c>
      <c r="B1592" s="484" t="s">
        <v>3732</v>
      </c>
      <c r="C1592" s="484">
        <v>891180084</v>
      </c>
      <c r="D1592" s="485">
        <v>2</v>
      </c>
      <c r="E1592" s="494" t="s">
        <v>4176</v>
      </c>
      <c r="F1592" s="495">
        <v>55157227</v>
      </c>
      <c r="G1592" s="496">
        <v>1</v>
      </c>
      <c r="H1592" s="488" t="s">
        <v>4511</v>
      </c>
      <c r="I1592" s="489" t="s">
        <v>4491</v>
      </c>
      <c r="J1592" s="490">
        <v>41908</v>
      </c>
      <c r="K1592" s="491">
        <v>1540000</v>
      </c>
      <c r="L1592" s="212" t="s">
        <v>4136</v>
      </c>
      <c r="M1592" s="492" t="s">
        <v>3736</v>
      </c>
      <c r="N1592" s="493" t="s">
        <v>1314</v>
      </c>
      <c r="O1592" s="492" t="s">
        <v>3737</v>
      </c>
      <c r="P1592" s="492" t="s">
        <v>3738</v>
      </c>
      <c r="Q1592" s="492" t="s">
        <v>4157</v>
      </c>
      <c r="R1592" s="307">
        <v>321</v>
      </c>
    </row>
    <row r="1593" spans="1:18" ht="67.5" x14ac:dyDescent="0.2">
      <c r="A1593" s="109">
        <v>1592</v>
      </c>
      <c r="B1593" s="484" t="s">
        <v>3732</v>
      </c>
      <c r="C1593" s="484">
        <v>891180084</v>
      </c>
      <c r="D1593" s="485">
        <v>2</v>
      </c>
      <c r="E1593" s="494" t="s">
        <v>3819</v>
      </c>
      <c r="F1593" s="495">
        <v>7730600</v>
      </c>
      <c r="G1593" s="496">
        <v>7</v>
      </c>
      <c r="H1593" s="488" t="s">
        <v>4512</v>
      </c>
      <c r="I1593" s="489" t="s">
        <v>4503</v>
      </c>
      <c r="J1593" s="490">
        <v>41908</v>
      </c>
      <c r="K1593" s="491">
        <v>3080000</v>
      </c>
      <c r="L1593" s="212" t="s">
        <v>4136</v>
      </c>
      <c r="M1593" s="492" t="s">
        <v>3736</v>
      </c>
      <c r="N1593" s="493" t="s">
        <v>1314</v>
      </c>
      <c r="O1593" s="492" t="s">
        <v>3737</v>
      </c>
      <c r="P1593" s="492" t="s">
        <v>3738</v>
      </c>
      <c r="Q1593" s="492" t="s">
        <v>4157</v>
      </c>
      <c r="R1593" s="307">
        <v>322</v>
      </c>
    </row>
    <row r="1594" spans="1:18" ht="67.5" x14ac:dyDescent="0.2">
      <c r="A1594" s="109">
        <v>1593</v>
      </c>
      <c r="B1594" s="484" t="s">
        <v>3732</v>
      </c>
      <c r="C1594" s="484">
        <v>891180084</v>
      </c>
      <c r="D1594" s="485">
        <v>2</v>
      </c>
      <c r="E1594" s="494" t="s">
        <v>3912</v>
      </c>
      <c r="F1594" s="495">
        <v>7696519</v>
      </c>
      <c r="G1594" s="496">
        <v>2</v>
      </c>
      <c r="H1594" s="488" t="s">
        <v>4513</v>
      </c>
      <c r="I1594" s="489" t="s">
        <v>4503</v>
      </c>
      <c r="J1594" s="490">
        <v>41908</v>
      </c>
      <c r="K1594" s="491">
        <v>3080000</v>
      </c>
      <c r="L1594" s="212" t="s">
        <v>4136</v>
      </c>
      <c r="M1594" s="492" t="s">
        <v>3736</v>
      </c>
      <c r="N1594" s="493" t="s">
        <v>1314</v>
      </c>
      <c r="O1594" s="492" t="s">
        <v>3737</v>
      </c>
      <c r="P1594" s="492" t="s">
        <v>3738</v>
      </c>
      <c r="Q1594" s="492" t="s">
        <v>4157</v>
      </c>
      <c r="R1594" s="307">
        <v>323</v>
      </c>
    </row>
    <row r="1595" spans="1:18" ht="56.25" x14ac:dyDescent="0.2">
      <c r="A1595" s="109">
        <v>1594</v>
      </c>
      <c r="B1595" s="484" t="s">
        <v>3732</v>
      </c>
      <c r="C1595" s="484">
        <v>891180084</v>
      </c>
      <c r="D1595" s="485">
        <v>2</v>
      </c>
      <c r="E1595" s="494" t="s">
        <v>4257</v>
      </c>
      <c r="F1595" s="495">
        <v>36179246</v>
      </c>
      <c r="G1595" s="496">
        <v>5</v>
      </c>
      <c r="H1595" s="488" t="s">
        <v>4514</v>
      </c>
      <c r="I1595" s="500" t="s">
        <v>4515</v>
      </c>
      <c r="J1595" s="490">
        <v>41908</v>
      </c>
      <c r="K1595" s="491">
        <v>2750000</v>
      </c>
      <c r="L1595" s="212" t="s">
        <v>325</v>
      </c>
      <c r="M1595" s="492" t="s">
        <v>3736</v>
      </c>
      <c r="N1595" s="493" t="s">
        <v>1314</v>
      </c>
      <c r="O1595" s="492" t="s">
        <v>3737</v>
      </c>
      <c r="P1595" s="492" t="s">
        <v>3738</v>
      </c>
      <c r="Q1595" s="492" t="s">
        <v>4157</v>
      </c>
      <c r="R1595" s="307">
        <v>324</v>
      </c>
    </row>
    <row r="1596" spans="1:18" ht="56.25" x14ac:dyDescent="0.2">
      <c r="A1596" s="109">
        <v>1595</v>
      </c>
      <c r="B1596" s="484" t="s">
        <v>3732</v>
      </c>
      <c r="C1596" s="484">
        <v>891180084</v>
      </c>
      <c r="D1596" s="485">
        <v>2</v>
      </c>
      <c r="E1596" s="494" t="s">
        <v>3744</v>
      </c>
      <c r="F1596" s="495">
        <v>7708808</v>
      </c>
      <c r="G1596" s="496">
        <v>1</v>
      </c>
      <c r="H1596" s="488" t="s">
        <v>4516</v>
      </c>
      <c r="I1596" s="500" t="s">
        <v>4517</v>
      </c>
      <c r="J1596" s="490">
        <v>41908</v>
      </c>
      <c r="K1596" s="491">
        <v>3000000</v>
      </c>
      <c r="L1596" s="212" t="s">
        <v>20</v>
      </c>
      <c r="M1596" s="492" t="s">
        <v>3736</v>
      </c>
      <c r="N1596" s="493" t="s">
        <v>1314</v>
      </c>
      <c r="O1596" s="492" t="s">
        <v>3737</v>
      </c>
      <c r="P1596" s="492" t="s">
        <v>3738</v>
      </c>
      <c r="Q1596" s="492" t="s">
        <v>4157</v>
      </c>
      <c r="R1596" s="307">
        <v>325</v>
      </c>
    </row>
    <row r="1597" spans="1:18" ht="56.25" x14ac:dyDescent="0.2">
      <c r="A1597" s="109">
        <v>1596</v>
      </c>
      <c r="B1597" s="484" t="s">
        <v>3732</v>
      </c>
      <c r="C1597" s="484">
        <v>891180084</v>
      </c>
      <c r="D1597" s="485">
        <v>2</v>
      </c>
      <c r="E1597" s="494" t="s">
        <v>3754</v>
      </c>
      <c r="F1597" s="495">
        <v>26428426</v>
      </c>
      <c r="G1597" s="496">
        <v>7</v>
      </c>
      <c r="H1597" s="488" t="s">
        <v>4518</v>
      </c>
      <c r="I1597" s="500" t="s">
        <v>4515</v>
      </c>
      <c r="J1597" s="490">
        <v>41908</v>
      </c>
      <c r="K1597" s="491">
        <v>2750000</v>
      </c>
      <c r="L1597" s="212" t="s">
        <v>325</v>
      </c>
      <c r="M1597" s="492" t="s">
        <v>3736</v>
      </c>
      <c r="N1597" s="493" t="s">
        <v>1314</v>
      </c>
      <c r="O1597" s="492" t="s">
        <v>3737</v>
      </c>
      <c r="P1597" s="492" t="s">
        <v>3738</v>
      </c>
      <c r="Q1597" s="492" t="s">
        <v>4157</v>
      </c>
      <c r="R1597" s="307">
        <v>326</v>
      </c>
    </row>
    <row r="1598" spans="1:18" ht="67.5" x14ac:dyDescent="0.2">
      <c r="A1598" s="109">
        <v>1597</v>
      </c>
      <c r="B1598" s="484" t="s">
        <v>3732</v>
      </c>
      <c r="C1598" s="484">
        <v>891180084</v>
      </c>
      <c r="D1598" s="485">
        <v>2</v>
      </c>
      <c r="E1598" s="494" t="s">
        <v>31</v>
      </c>
      <c r="F1598" s="495">
        <v>26422914</v>
      </c>
      <c r="G1598" s="496">
        <v>2</v>
      </c>
      <c r="H1598" s="488" t="s">
        <v>4519</v>
      </c>
      <c r="I1598" s="500" t="s">
        <v>4520</v>
      </c>
      <c r="J1598" s="490">
        <v>41908</v>
      </c>
      <c r="K1598" s="491">
        <v>3083333</v>
      </c>
      <c r="L1598" s="212" t="s">
        <v>20</v>
      </c>
      <c r="M1598" s="492" t="s">
        <v>3736</v>
      </c>
      <c r="N1598" s="493" t="s">
        <v>1314</v>
      </c>
      <c r="O1598" s="492" t="s">
        <v>3737</v>
      </c>
      <c r="P1598" s="492" t="s">
        <v>3738</v>
      </c>
      <c r="Q1598" s="492" t="s">
        <v>4157</v>
      </c>
      <c r="R1598" s="307">
        <v>327</v>
      </c>
    </row>
    <row r="1599" spans="1:18" ht="56.25" x14ac:dyDescent="0.2">
      <c r="A1599" s="109">
        <v>1598</v>
      </c>
      <c r="B1599" s="484" t="s">
        <v>3732</v>
      </c>
      <c r="C1599" s="484">
        <v>891180084</v>
      </c>
      <c r="D1599" s="485">
        <v>2</v>
      </c>
      <c r="E1599" s="494" t="s">
        <v>3760</v>
      </c>
      <c r="F1599" s="495">
        <v>7725777</v>
      </c>
      <c r="G1599" s="496">
        <v>1</v>
      </c>
      <c r="H1599" s="488" t="s">
        <v>4521</v>
      </c>
      <c r="I1599" s="500" t="s">
        <v>4522</v>
      </c>
      <c r="J1599" s="490">
        <v>41908</v>
      </c>
      <c r="K1599" s="491">
        <v>3083333</v>
      </c>
      <c r="L1599" s="212" t="s">
        <v>20</v>
      </c>
      <c r="M1599" s="492" t="s">
        <v>3736</v>
      </c>
      <c r="N1599" s="493" t="s">
        <v>1314</v>
      </c>
      <c r="O1599" s="492" t="s">
        <v>3737</v>
      </c>
      <c r="P1599" s="492" t="s">
        <v>3738</v>
      </c>
      <c r="Q1599" s="492" t="s">
        <v>4157</v>
      </c>
      <c r="R1599" s="307">
        <v>328</v>
      </c>
    </row>
    <row r="1600" spans="1:18" ht="67.5" x14ac:dyDescent="0.2">
      <c r="A1600" s="109">
        <v>1599</v>
      </c>
      <c r="B1600" s="484" t="s">
        <v>3732</v>
      </c>
      <c r="C1600" s="484">
        <v>891180084</v>
      </c>
      <c r="D1600" s="485">
        <v>2</v>
      </c>
      <c r="E1600" s="494" t="s">
        <v>4378</v>
      </c>
      <c r="F1600" s="487">
        <v>890103197</v>
      </c>
      <c r="G1600" s="496">
        <v>4</v>
      </c>
      <c r="H1600" s="488" t="s">
        <v>4523</v>
      </c>
      <c r="I1600" s="498" t="s">
        <v>4524</v>
      </c>
      <c r="J1600" s="490">
        <v>41908</v>
      </c>
      <c r="K1600" s="491">
        <v>900000</v>
      </c>
      <c r="L1600" s="212" t="s">
        <v>104</v>
      </c>
      <c r="M1600" s="492" t="s">
        <v>3736</v>
      </c>
      <c r="N1600" s="493" t="s">
        <v>1314</v>
      </c>
      <c r="O1600" s="492" t="s">
        <v>3737</v>
      </c>
      <c r="P1600" s="492" t="s">
        <v>3738</v>
      </c>
      <c r="Q1600" s="492" t="s">
        <v>4157</v>
      </c>
      <c r="R1600" s="307">
        <v>329</v>
      </c>
    </row>
    <row r="1601" spans="1:18" ht="101.25" x14ac:dyDescent="0.2">
      <c r="A1601" s="109">
        <v>1600</v>
      </c>
      <c r="B1601" s="484" t="s">
        <v>3732</v>
      </c>
      <c r="C1601" s="484">
        <v>891180084</v>
      </c>
      <c r="D1601" s="485">
        <v>2</v>
      </c>
      <c r="E1601" s="494" t="s">
        <v>326</v>
      </c>
      <c r="F1601" s="495">
        <v>1075241426</v>
      </c>
      <c r="G1601" s="496">
        <v>1</v>
      </c>
      <c r="H1601" s="488" t="s">
        <v>4525</v>
      </c>
      <c r="I1601" s="498" t="s">
        <v>4526</v>
      </c>
      <c r="J1601" s="490">
        <v>41908</v>
      </c>
      <c r="K1601" s="491">
        <v>1000000</v>
      </c>
      <c r="L1601" s="212" t="s">
        <v>119</v>
      </c>
      <c r="M1601" s="492" t="s">
        <v>3736</v>
      </c>
      <c r="N1601" s="493" t="s">
        <v>1314</v>
      </c>
      <c r="O1601" s="492" t="s">
        <v>3737</v>
      </c>
      <c r="P1601" s="492" t="s">
        <v>3738</v>
      </c>
      <c r="Q1601" s="492" t="s">
        <v>4157</v>
      </c>
      <c r="R1601" s="307">
        <v>330</v>
      </c>
    </row>
    <row r="1602" spans="1:18" ht="67.5" x14ac:dyDescent="0.2">
      <c r="A1602" s="109">
        <v>1601</v>
      </c>
      <c r="B1602" s="484" t="s">
        <v>3732</v>
      </c>
      <c r="C1602" s="484">
        <v>891180084</v>
      </c>
      <c r="D1602" s="485">
        <v>2</v>
      </c>
      <c r="E1602" s="494" t="s">
        <v>4527</v>
      </c>
      <c r="F1602" s="495">
        <v>12109451</v>
      </c>
      <c r="G1602" s="496">
        <v>2</v>
      </c>
      <c r="H1602" s="488" t="s">
        <v>4528</v>
      </c>
      <c r="I1602" s="498" t="s">
        <v>4524</v>
      </c>
      <c r="J1602" s="490">
        <v>41908</v>
      </c>
      <c r="K1602" s="491">
        <v>900000</v>
      </c>
      <c r="L1602" s="212" t="s">
        <v>104</v>
      </c>
      <c r="M1602" s="492" t="s">
        <v>3736</v>
      </c>
      <c r="N1602" s="493" t="s">
        <v>1314</v>
      </c>
      <c r="O1602" s="492" t="s">
        <v>3737</v>
      </c>
      <c r="P1602" s="492" t="s">
        <v>3738</v>
      </c>
      <c r="Q1602" s="492" t="s">
        <v>4157</v>
      </c>
      <c r="R1602" s="307">
        <v>331</v>
      </c>
    </row>
    <row r="1603" spans="1:18" ht="33.75" x14ac:dyDescent="0.2">
      <c r="A1603" s="109">
        <v>1602</v>
      </c>
      <c r="B1603" s="484" t="s">
        <v>3732</v>
      </c>
      <c r="C1603" s="484">
        <v>891180084</v>
      </c>
      <c r="D1603" s="485">
        <v>2</v>
      </c>
      <c r="E1603" s="494" t="s">
        <v>4529</v>
      </c>
      <c r="F1603" s="495">
        <v>7724303</v>
      </c>
      <c r="G1603" s="496">
        <v>1</v>
      </c>
      <c r="H1603" s="488" t="s">
        <v>4530</v>
      </c>
      <c r="I1603" s="498" t="s">
        <v>4531</v>
      </c>
      <c r="J1603" s="490">
        <v>41908</v>
      </c>
      <c r="K1603" s="491">
        <v>550000</v>
      </c>
      <c r="L1603" s="212" t="s">
        <v>104</v>
      </c>
      <c r="M1603" s="493" t="s">
        <v>3736</v>
      </c>
      <c r="N1603" s="493" t="s">
        <v>1314</v>
      </c>
      <c r="O1603" s="492" t="s">
        <v>3737</v>
      </c>
      <c r="P1603" s="492" t="s">
        <v>3738</v>
      </c>
      <c r="Q1603" s="492" t="s">
        <v>4157</v>
      </c>
      <c r="R1603" s="307">
        <v>332</v>
      </c>
    </row>
    <row r="1604" spans="1:18" ht="51" customHeight="1" x14ac:dyDescent="0.2">
      <c r="A1604" s="109">
        <v>1603</v>
      </c>
      <c r="B1604" s="484" t="s">
        <v>3732</v>
      </c>
      <c r="C1604" s="484">
        <v>891180084</v>
      </c>
      <c r="D1604" s="485">
        <v>2</v>
      </c>
      <c r="E1604" s="501" t="s">
        <v>4415</v>
      </c>
      <c r="F1604" s="502">
        <v>51606049</v>
      </c>
      <c r="G1604" s="496">
        <v>0</v>
      </c>
      <c r="H1604" s="502" t="s">
        <v>4532</v>
      </c>
      <c r="I1604" s="501" t="s">
        <v>4583</v>
      </c>
      <c r="J1604" s="503" t="s">
        <v>4586</v>
      </c>
      <c r="K1604" s="504">
        <v>2335100</v>
      </c>
      <c r="L1604" s="501" t="s">
        <v>4574</v>
      </c>
      <c r="M1604" s="493" t="s">
        <v>3736</v>
      </c>
      <c r="N1604" s="493" t="s">
        <v>1314</v>
      </c>
      <c r="O1604" s="492" t="s">
        <v>3737</v>
      </c>
      <c r="P1604" s="492" t="s">
        <v>3738</v>
      </c>
      <c r="Q1604" s="505"/>
      <c r="R1604" s="307">
        <v>333</v>
      </c>
    </row>
    <row r="1605" spans="1:18" ht="33.75" x14ac:dyDescent="0.2">
      <c r="A1605" s="109">
        <v>1604</v>
      </c>
      <c r="B1605" s="484" t="s">
        <v>3732</v>
      </c>
      <c r="C1605" s="484">
        <v>891180084</v>
      </c>
      <c r="D1605" s="485">
        <v>2</v>
      </c>
      <c r="E1605" s="501" t="s">
        <v>4575</v>
      </c>
      <c r="F1605" s="502">
        <v>12997540</v>
      </c>
      <c r="G1605" s="496">
        <v>0</v>
      </c>
      <c r="H1605" s="502" t="s">
        <v>4533</v>
      </c>
      <c r="I1605" s="501" t="s">
        <v>4584</v>
      </c>
      <c r="J1605" s="503" t="s">
        <v>4586</v>
      </c>
      <c r="K1605" s="504">
        <v>11200000</v>
      </c>
      <c r="L1605" s="501" t="s">
        <v>4574</v>
      </c>
      <c r="M1605" s="493" t="s">
        <v>3736</v>
      </c>
      <c r="N1605" s="493" t="s">
        <v>1314</v>
      </c>
      <c r="O1605" s="492" t="s">
        <v>3737</v>
      </c>
      <c r="P1605" s="492" t="s">
        <v>3738</v>
      </c>
      <c r="Q1605" s="505"/>
      <c r="R1605" s="307">
        <v>334</v>
      </c>
    </row>
    <row r="1606" spans="1:18" ht="33.75" x14ac:dyDescent="0.2">
      <c r="A1606" s="109">
        <v>1605</v>
      </c>
      <c r="B1606" s="484" t="s">
        <v>3732</v>
      </c>
      <c r="C1606" s="484">
        <v>891180084</v>
      </c>
      <c r="D1606" s="485">
        <v>2</v>
      </c>
      <c r="E1606" s="501" t="s">
        <v>4257</v>
      </c>
      <c r="F1606" s="502">
        <v>36179246</v>
      </c>
      <c r="G1606" s="496">
        <v>0</v>
      </c>
      <c r="H1606" s="502" t="s">
        <v>4534</v>
      </c>
      <c r="I1606" s="501" t="s">
        <v>4585</v>
      </c>
      <c r="J1606" s="503" t="s">
        <v>4586</v>
      </c>
      <c r="K1606" s="504">
        <v>5999980</v>
      </c>
      <c r="L1606" s="501" t="s">
        <v>4574</v>
      </c>
      <c r="M1606" s="493" t="s">
        <v>3736</v>
      </c>
      <c r="N1606" s="493" t="s">
        <v>1314</v>
      </c>
      <c r="O1606" s="492" t="s">
        <v>3737</v>
      </c>
      <c r="P1606" s="492" t="s">
        <v>3738</v>
      </c>
      <c r="Q1606" s="505"/>
      <c r="R1606" s="307">
        <v>335</v>
      </c>
    </row>
    <row r="1607" spans="1:18" ht="33.75" x14ac:dyDescent="0.2">
      <c r="A1607" s="109">
        <v>1606</v>
      </c>
      <c r="B1607" s="484" t="s">
        <v>3732</v>
      </c>
      <c r="C1607" s="484">
        <v>891180084</v>
      </c>
      <c r="D1607" s="485">
        <v>2</v>
      </c>
      <c r="E1607" s="501" t="s">
        <v>4224</v>
      </c>
      <c r="F1607" s="502">
        <v>7726388</v>
      </c>
      <c r="G1607" s="496">
        <v>0</v>
      </c>
      <c r="H1607" s="502" t="s">
        <v>4535</v>
      </c>
      <c r="I1607" s="501" t="s">
        <v>4583</v>
      </c>
      <c r="J1607" s="503" t="s">
        <v>4586</v>
      </c>
      <c r="K1607" s="504">
        <v>4620000</v>
      </c>
      <c r="L1607" s="501" t="s">
        <v>4574</v>
      </c>
      <c r="M1607" s="493" t="s">
        <v>3736</v>
      </c>
      <c r="N1607" s="493" t="s">
        <v>1314</v>
      </c>
      <c r="O1607" s="492" t="s">
        <v>3737</v>
      </c>
      <c r="P1607" s="492" t="s">
        <v>3738</v>
      </c>
      <c r="Q1607" s="505"/>
      <c r="R1607" s="307">
        <v>336</v>
      </c>
    </row>
    <row r="1608" spans="1:18" ht="33.75" x14ac:dyDescent="0.2">
      <c r="A1608" s="109">
        <v>1607</v>
      </c>
      <c r="B1608" s="484" t="s">
        <v>3732</v>
      </c>
      <c r="C1608" s="484">
        <v>891180084</v>
      </c>
      <c r="D1608" s="485">
        <v>2</v>
      </c>
      <c r="E1608" s="501" t="s">
        <v>4576</v>
      </c>
      <c r="F1608" s="502">
        <v>7689455</v>
      </c>
      <c r="G1608" s="496">
        <v>0</v>
      </c>
      <c r="H1608" s="502" t="s">
        <v>4536</v>
      </c>
      <c r="I1608" s="501" t="s">
        <v>4583</v>
      </c>
      <c r="J1608" s="503" t="s">
        <v>4586</v>
      </c>
      <c r="K1608" s="504">
        <v>4620000</v>
      </c>
      <c r="L1608" s="501" t="s">
        <v>4574</v>
      </c>
      <c r="M1608" s="493" t="s">
        <v>3736</v>
      </c>
      <c r="N1608" s="493" t="s">
        <v>1314</v>
      </c>
      <c r="O1608" s="492" t="s">
        <v>3737</v>
      </c>
      <c r="P1608" s="492" t="s">
        <v>3738</v>
      </c>
      <c r="Q1608" s="505"/>
      <c r="R1608" s="307">
        <v>337</v>
      </c>
    </row>
    <row r="1609" spans="1:18" ht="33.75" x14ac:dyDescent="0.2">
      <c r="A1609" s="109">
        <v>1608</v>
      </c>
      <c r="B1609" s="484" t="s">
        <v>3732</v>
      </c>
      <c r="C1609" s="484">
        <v>891180084</v>
      </c>
      <c r="D1609" s="485">
        <v>2</v>
      </c>
      <c r="E1609" s="501" t="s">
        <v>4577</v>
      </c>
      <c r="F1609" s="502">
        <v>1075224959</v>
      </c>
      <c r="G1609" s="496">
        <v>0</v>
      </c>
      <c r="H1609" s="502" t="s">
        <v>4537</v>
      </c>
      <c r="I1609" s="501" t="s">
        <v>4583</v>
      </c>
      <c r="J1609" s="503" t="s">
        <v>4586</v>
      </c>
      <c r="K1609" s="504">
        <v>4620000</v>
      </c>
      <c r="L1609" s="501" t="s">
        <v>4574</v>
      </c>
      <c r="M1609" s="493" t="s">
        <v>3736</v>
      </c>
      <c r="N1609" s="493" t="s">
        <v>1314</v>
      </c>
      <c r="O1609" s="492" t="s">
        <v>3737</v>
      </c>
      <c r="P1609" s="492" t="s">
        <v>3738</v>
      </c>
      <c r="Q1609" s="505"/>
      <c r="R1609" s="307">
        <v>338</v>
      </c>
    </row>
    <row r="1610" spans="1:18" ht="33.75" x14ac:dyDescent="0.2">
      <c r="A1610" s="109">
        <v>1609</v>
      </c>
      <c r="B1610" s="484" t="s">
        <v>3732</v>
      </c>
      <c r="C1610" s="484">
        <v>891180084</v>
      </c>
      <c r="D1610" s="485">
        <v>2</v>
      </c>
      <c r="E1610" s="501" t="s">
        <v>4578</v>
      </c>
      <c r="F1610" s="502">
        <v>1082772079</v>
      </c>
      <c r="G1610" s="496">
        <v>0</v>
      </c>
      <c r="H1610" s="502" t="s">
        <v>4538</v>
      </c>
      <c r="I1610" s="501" t="s">
        <v>4583</v>
      </c>
      <c r="J1610" s="503" t="s">
        <v>4586</v>
      </c>
      <c r="K1610" s="504">
        <v>4620000</v>
      </c>
      <c r="L1610" s="501" t="s">
        <v>4574</v>
      </c>
      <c r="M1610" s="493" t="s">
        <v>3736</v>
      </c>
      <c r="N1610" s="493" t="s">
        <v>1314</v>
      </c>
      <c r="O1610" s="492" t="s">
        <v>3737</v>
      </c>
      <c r="P1610" s="492" t="s">
        <v>3738</v>
      </c>
      <c r="Q1610" s="505"/>
      <c r="R1610" s="307">
        <v>339</v>
      </c>
    </row>
    <row r="1611" spans="1:18" ht="33.75" x14ac:dyDescent="0.2">
      <c r="A1611" s="109">
        <v>1610</v>
      </c>
      <c r="B1611" s="484" t="s">
        <v>3732</v>
      </c>
      <c r="C1611" s="484">
        <v>891180084</v>
      </c>
      <c r="D1611" s="485">
        <v>2</v>
      </c>
      <c r="E1611" s="501" t="s">
        <v>4173</v>
      </c>
      <c r="F1611" s="502">
        <v>12975639</v>
      </c>
      <c r="G1611" s="496">
        <v>0</v>
      </c>
      <c r="H1611" s="502" t="s">
        <v>4539</v>
      </c>
      <c r="I1611" s="501" t="s">
        <v>4583</v>
      </c>
      <c r="J1611" s="503" t="s">
        <v>4586</v>
      </c>
      <c r="K1611" s="504">
        <v>1540000</v>
      </c>
      <c r="L1611" s="501" t="s">
        <v>4574</v>
      </c>
      <c r="M1611" s="493" t="s">
        <v>3736</v>
      </c>
      <c r="N1611" s="493" t="s">
        <v>1314</v>
      </c>
      <c r="O1611" s="492" t="s">
        <v>3737</v>
      </c>
      <c r="P1611" s="492" t="s">
        <v>3738</v>
      </c>
      <c r="Q1611" s="505"/>
      <c r="R1611" s="307">
        <v>340</v>
      </c>
    </row>
    <row r="1612" spans="1:18" ht="67.5" x14ac:dyDescent="0.2">
      <c r="A1612" s="109">
        <v>1611</v>
      </c>
      <c r="B1612" s="506" t="s">
        <v>3732</v>
      </c>
      <c r="C1612" s="506">
        <v>891180084</v>
      </c>
      <c r="D1612" s="506">
        <v>2</v>
      </c>
      <c r="E1612" s="225" t="s">
        <v>5768</v>
      </c>
      <c r="F1612" s="507">
        <v>1075215684</v>
      </c>
      <c r="G1612" s="508">
        <v>5</v>
      </c>
      <c r="H1612" s="509" t="s">
        <v>4540</v>
      </c>
      <c r="I1612" s="510" t="s">
        <v>5769</v>
      </c>
      <c r="J1612" s="511" t="s">
        <v>5770</v>
      </c>
      <c r="K1612" s="512">
        <v>4266667</v>
      </c>
      <c r="L1612" s="224" t="s">
        <v>325</v>
      </c>
      <c r="M1612" s="513" t="s">
        <v>3747</v>
      </c>
      <c r="N1612" s="514" t="s">
        <v>1314</v>
      </c>
      <c r="O1612" s="513" t="s">
        <v>23</v>
      </c>
      <c r="P1612" s="513" t="s">
        <v>3748</v>
      </c>
      <c r="Q1612" s="513" t="s">
        <v>3382</v>
      </c>
      <c r="R1612" s="307">
        <v>341</v>
      </c>
    </row>
    <row r="1613" spans="1:18" ht="67.5" x14ac:dyDescent="0.2">
      <c r="A1613" s="109">
        <v>1612</v>
      </c>
      <c r="B1613" s="506" t="s">
        <v>3732</v>
      </c>
      <c r="C1613" s="506">
        <v>891180084</v>
      </c>
      <c r="D1613" s="506">
        <v>2</v>
      </c>
      <c r="E1613" s="225" t="s">
        <v>5771</v>
      </c>
      <c r="F1613" s="507">
        <v>12134107</v>
      </c>
      <c r="G1613" s="508">
        <v>9</v>
      </c>
      <c r="H1613" s="509" t="s">
        <v>5772</v>
      </c>
      <c r="I1613" s="510" t="s">
        <v>5773</v>
      </c>
      <c r="J1613" s="511">
        <v>41913</v>
      </c>
      <c r="K1613" s="512">
        <v>1637895</v>
      </c>
      <c r="L1613" s="224" t="s">
        <v>4131</v>
      </c>
      <c r="M1613" s="513" t="s">
        <v>3747</v>
      </c>
      <c r="N1613" s="514" t="s">
        <v>1314</v>
      </c>
      <c r="O1613" s="513" t="s">
        <v>23</v>
      </c>
      <c r="P1613" s="513" t="s">
        <v>3748</v>
      </c>
      <c r="Q1613" s="515" t="s">
        <v>3382</v>
      </c>
      <c r="R1613" s="307">
        <v>342</v>
      </c>
    </row>
    <row r="1614" spans="1:18" ht="56.25" x14ac:dyDescent="0.2">
      <c r="A1614" s="109">
        <v>1613</v>
      </c>
      <c r="B1614" s="516" t="s">
        <v>3732</v>
      </c>
      <c r="C1614" s="516">
        <v>891180084</v>
      </c>
      <c r="D1614" s="516">
        <v>2</v>
      </c>
      <c r="E1614" s="517" t="s">
        <v>5774</v>
      </c>
      <c r="F1614" s="518">
        <v>12094697</v>
      </c>
      <c r="G1614" s="519">
        <v>1</v>
      </c>
      <c r="H1614" s="520" t="s">
        <v>5775</v>
      </c>
      <c r="I1614" s="510" t="s">
        <v>5776</v>
      </c>
      <c r="J1614" s="521">
        <v>41914</v>
      </c>
      <c r="K1614" s="522">
        <v>999995</v>
      </c>
      <c r="L1614" s="224" t="s">
        <v>4131</v>
      </c>
      <c r="M1614" s="513" t="s">
        <v>3747</v>
      </c>
      <c r="N1614" s="514" t="s">
        <v>1314</v>
      </c>
      <c r="O1614" s="514" t="s">
        <v>23</v>
      </c>
      <c r="P1614" s="514" t="s">
        <v>3748</v>
      </c>
      <c r="Q1614" s="513" t="s">
        <v>3382</v>
      </c>
      <c r="R1614" s="307">
        <v>343</v>
      </c>
    </row>
    <row r="1615" spans="1:18" ht="78.75" x14ac:dyDescent="0.2">
      <c r="A1615" s="109">
        <v>1614</v>
      </c>
      <c r="B1615" s="457" t="s">
        <v>3732</v>
      </c>
      <c r="C1615" s="457">
        <v>891180084</v>
      </c>
      <c r="D1615" s="457">
        <v>2</v>
      </c>
      <c r="E1615" s="223" t="s">
        <v>5777</v>
      </c>
      <c r="F1615" s="459">
        <v>7694101</v>
      </c>
      <c r="G1615" s="222">
        <v>9</v>
      </c>
      <c r="H1615" s="221" t="s">
        <v>5778</v>
      </c>
      <c r="I1615" s="483" t="s">
        <v>5779</v>
      </c>
      <c r="J1615" s="466">
        <v>41914</v>
      </c>
      <c r="K1615" s="491">
        <v>6823600</v>
      </c>
      <c r="L1615" s="224" t="s">
        <v>4131</v>
      </c>
      <c r="M1615" s="513" t="s">
        <v>3747</v>
      </c>
      <c r="N1615" s="464" t="s">
        <v>1314</v>
      </c>
      <c r="O1615" s="464" t="s">
        <v>23</v>
      </c>
      <c r="P1615" s="464" t="s">
        <v>3748</v>
      </c>
      <c r="Q1615" s="515" t="s">
        <v>3382</v>
      </c>
      <c r="R1615" s="307">
        <v>344</v>
      </c>
    </row>
    <row r="1616" spans="1:18" ht="78.75" x14ac:dyDescent="0.2">
      <c r="A1616" s="109">
        <v>1615</v>
      </c>
      <c r="B1616" s="506" t="s">
        <v>3732</v>
      </c>
      <c r="C1616" s="506">
        <v>891180084</v>
      </c>
      <c r="D1616" s="523">
        <v>2</v>
      </c>
      <c r="E1616" s="223" t="s">
        <v>5780</v>
      </c>
      <c r="F1616" s="507">
        <v>28852441</v>
      </c>
      <c r="G1616" s="507">
        <v>2</v>
      </c>
      <c r="H1616" s="524" t="s">
        <v>4541</v>
      </c>
      <c r="I1616" s="483" t="s">
        <v>5781</v>
      </c>
      <c r="J1616" s="525">
        <v>41914</v>
      </c>
      <c r="K1616" s="512">
        <v>400000</v>
      </c>
      <c r="L1616" s="224" t="s">
        <v>20</v>
      </c>
      <c r="M1616" s="513" t="s">
        <v>3747</v>
      </c>
      <c r="N1616" s="513" t="s">
        <v>1314</v>
      </c>
      <c r="O1616" s="515" t="s">
        <v>3737</v>
      </c>
      <c r="P1616" s="526" t="s">
        <v>3738</v>
      </c>
      <c r="Q1616" s="513" t="s">
        <v>3382</v>
      </c>
      <c r="R1616" s="307">
        <v>345</v>
      </c>
    </row>
    <row r="1617" spans="1:18" ht="67.5" x14ac:dyDescent="0.2">
      <c r="A1617" s="109">
        <v>1616</v>
      </c>
      <c r="B1617" s="506" t="s">
        <v>3732</v>
      </c>
      <c r="C1617" s="506">
        <v>891180084</v>
      </c>
      <c r="D1617" s="523">
        <v>2</v>
      </c>
      <c r="E1617" s="225" t="s">
        <v>5782</v>
      </c>
      <c r="F1617" s="507" t="s">
        <v>5762</v>
      </c>
      <c r="G1617" s="508"/>
      <c r="H1617" s="524" t="s">
        <v>4542</v>
      </c>
      <c r="I1617" s="483" t="s">
        <v>5783</v>
      </c>
      <c r="J1617" s="525">
        <v>41914</v>
      </c>
      <c r="K1617" s="512">
        <v>2335100</v>
      </c>
      <c r="L1617" s="224" t="s">
        <v>20</v>
      </c>
      <c r="M1617" s="513" t="s">
        <v>3747</v>
      </c>
      <c r="N1617" s="513" t="s">
        <v>1314</v>
      </c>
      <c r="O1617" s="515" t="s">
        <v>3737</v>
      </c>
      <c r="P1617" s="526" t="s">
        <v>3738</v>
      </c>
      <c r="Q1617" s="515" t="s">
        <v>3382</v>
      </c>
      <c r="R1617" s="307">
        <v>346</v>
      </c>
    </row>
    <row r="1618" spans="1:18" ht="78.75" x14ac:dyDescent="0.2">
      <c r="A1618" s="109">
        <v>1617</v>
      </c>
      <c r="B1618" s="506" t="s">
        <v>3732</v>
      </c>
      <c r="C1618" s="506">
        <v>891180084</v>
      </c>
      <c r="D1618" s="506">
        <v>2</v>
      </c>
      <c r="E1618" s="225" t="s">
        <v>5774</v>
      </c>
      <c r="F1618" s="507">
        <v>12094697</v>
      </c>
      <c r="G1618" s="508">
        <v>1</v>
      </c>
      <c r="H1618" s="509" t="s">
        <v>5784</v>
      </c>
      <c r="I1618" s="483" t="s">
        <v>5785</v>
      </c>
      <c r="J1618" s="511">
        <v>41918</v>
      </c>
      <c r="K1618" s="512">
        <v>499989</v>
      </c>
      <c r="L1618" s="224" t="s">
        <v>4131</v>
      </c>
      <c r="M1618" s="513" t="s">
        <v>3747</v>
      </c>
      <c r="N1618" s="513" t="s">
        <v>1314</v>
      </c>
      <c r="O1618" s="513" t="s">
        <v>23</v>
      </c>
      <c r="P1618" s="513" t="s">
        <v>3748</v>
      </c>
      <c r="Q1618" s="513" t="s">
        <v>3382</v>
      </c>
      <c r="R1618" s="307">
        <v>347</v>
      </c>
    </row>
    <row r="1619" spans="1:18" ht="33.75" x14ac:dyDescent="0.2">
      <c r="A1619" s="109">
        <v>1618</v>
      </c>
      <c r="B1619" s="506" t="s">
        <v>3732</v>
      </c>
      <c r="C1619" s="506">
        <v>891180084</v>
      </c>
      <c r="D1619" s="506">
        <v>2</v>
      </c>
      <c r="E1619" s="225" t="s">
        <v>5786</v>
      </c>
      <c r="F1619" s="507">
        <v>1001937335</v>
      </c>
      <c r="G1619" s="508">
        <v>9</v>
      </c>
      <c r="H1619" s="509" t="s">
        <v>4543</v>
      </c>
      <c r="I1619" s="483" t="s">
        <v>5787</v>
      </c>
      <c r="J1619" s="511">
        <v>41918</v>
      </c>
      <c r="K1619" s="512">
        <v>8000000</v>
      </c>
      <c r="L1619" s="224" t="s">
        <v>20</v>
      </c>
      <c r="M1619" s="513" t="s">
        <v>3747</v>
      </c>
      <c r="N1619" s="513" t="s">
        <v>1314</v>
      </c>
      <c r="O1619" s="513" t="s">
        <v>23</v>
      </c>
      <c r="P1619" s="513" t="s">
        <v>3748</v>
      </c>
      <c r="Q1619" s="515" t="s">
        <v>3382</v>
      </c>
      <c r="R1619" s="307">
        <v>348</v>
      </c>
    </row>
    <row r="1620" spans="1:18" ht="45" x14ac:dyDescent="0.2">
      <c r="A1620" s="109">
        <v>1619</v>
      </c>
      <c r="B1620" s="516" t="s">
        <v>3732</v>
      </c>
      <c r="C1620" s="516">
        <v>891180084</v>
      </c>
      <c r="D1620" s="516">
        <v>2</v>
      </c>
      <c r="E1620" s="517" t="s">
        <v>5788</v>
      </c>
      <c r="F1620" s="518">
        <v>36313468</v>
      </c>
      <c r="G1620" s="519">
        <v>8</v>
      </c>
      <c r="H1620" s="520" t="s">
        <v>4544</v>
      </c>
      <c r="I1620" s="483" t="s">
        <v>5789</v>
      </c>
      <c r="J1620" s="521">
        <v>41919</v>
      </c>
      <c r="K1620" s="522">
        <v>800000</v>
      </c>
      <c r="L1620" s="224" t="s">
        <v>20</v>
      </c>
      <c r="M1620" s="514" t="s">
        <v>3747</v>
      </c>
      <c r="N1620" s="514" t="s">
        <v>1314</v>
      </c>
      <c r="O1620" s="514" t="s">
        <v>23</v>
      </c>
      <c r="P1620" s="514" t="s">
        <v>3748</v>
      </c>
      <c r="Q1620" s="513" t="s">
        <v>3382</v>
      </c>
      <c r="R1620" s="307">
        <v>349</v>
      </c>
    </row>
    <row r="1621" spans="1:18" ht="67.5" x14ac:dyDescent="0.2">
      <c r="A1621" s="109">
        <v>1620</v>
      </c>
      <c r="B1621" s="457" t="s">
        <v>3732</v>
      </c>
      <c r="C1621" s="457">
        <v>891180084</v>
      </c>
      <c r="D1621" s="457">
        <v>2</v>
      </c>
      <c r="E1621" s="223" t="s">
        <v>4587</v>
      </c>
      <c r="F1621" s="459">
        <v>7705199</v>
      </c>
      <c r="G1621" s="222">
        <v>9</v>
      </c>
      <c r="H1621" s="221" t="s">
        <v>5790</v>
      </c>
      <c r="I1621" s="527" t="s">
        <v>5791</v>
      </c>
      <c r="J1621" s="466">
        <v>41919</v>
      </c>
      <c r="K1621" s="491">
        <v>5750040</v>
      </c>
      <c r="L1621" s="224" t="s">
        <v>4131</v>
      </c>
      <c r="M1621" s="464" t="s">
        <v>3747</v>
      </c>
      <c r="N1621" s="464" t="s">
        <v>1314</v>
      </c>
      <c r="O1621" s="464" t="s">
        <v>23</v>
      </c>
      <c r="P1621" s="464" t="s">
        <v>3748</v>
      </c>
      <c r="Q1621" s="515" t="s">
        <v>3382</v>
      </c>
      <c r="R1621" s="307">
        <v>350</v>
      </c>
    </row>
    <row r="1622" spans="1:18" ht="45" x14ac:dyDescent="0.2">
      <c r="A1622" s="109">
        <v>1621</v>
      </c>
      <c r="B1622" s="506" t="s">
        <v>3732</v>
      </c>
      <c r="C1622" s="506">
        <v>891180084</v>
      </c>
      <c r="D1622" s="523">
        <v>2</v>
      </c>
      <c r="E1622" s="225" t="s">
        <v>3984</v>
      </c>
      <c r="F1622" s="507">
        <v>83226708</v>
      </c>
      <c r="G1622" s="507">
        <v>9</v>
      </c>
      <c r="H1622" s="524" t="s">
        <v>5792</v>
      </c>
      <c r="I1622" s="483" t="s">
        <v>5793</v>
      </c>
      <c r="J1622" s="525">
        <v>41921</v>
      </c>
      <c r="K1622" s="512">
        <v>250000</v>
      </c>
      <c r="L1622" s="224" t="s">
        <v>2663</v>
      </c>
      <c r="M1622" s="513" t="s">
        <v>3747</v>
      </c>
      <c r="N1622" s="513" t="s">
        <v>1314</v>
      </c>
      <c r="O1622" s="515" t="s">
        <v>3737</v>
      </c>
      <c r="P1622" s="526" t="s">
        <v>3738</v>
      </c>
      <c r="Q1622" s="513" t="s">
        <v>3382</v>
      </c>
      <c r="R1622" s="307">
        <v>351</v>
      </c>
    </row>
    <row r="1623" spans="1:18" ht="67.5" x14ac:dyDescent="0.2">
      <c r="A1623" s="109">
        <v>1622</v>
      </c>
      <c r="B1623" s="506" t="s">
        <v>3732</v>
      </c>
      <c r="C1623" s="506">
        <v>891180084</v>
      </c>
      <c r="D1623" s="523">
        <v>2</v>
      </c>
      <c r="E1623" s="225" t="s">
        <v>5794</v>
      </c>
      <c r="F1623" s="507">
        <v>519695855</v>
      </c>
      <c r="G1623" s="508"/>
      <c r="H1623" s="524" t="s">
        <v>4545</v>
      </c>
      <c r="I1623" s="483" t="s">
        <v>5795</v>
      </c>
      <c r="J1623" s="525">
        <v>41921</v>
      </c>
      <c r="K1623" s="512">
        <v>3696000</v>
      </c>
      <c r="L1623" s="224" t="s">
        <v>20</v>
      </c>
      <c r="M1623" s="513" t="s">
        <v>3747</v>
      </c>
      <c r="N1623" s="513" t="s">
        <v>1314</v>
      </c>
      <c r="O1623" s="515" t="s">
        <v>3737</v>
      </c>
      <c r="P1623" s="526" t="s">
        <v>3738</v>
      </c>
      <c r="Q1623" s="515" t="s">
        <v>3382</v>
      </c>
      <c r="R1623" s="307">
        <v>352</v>
      </c>
    </row>
    <row r="1624" spans="1:18" ht="112.5" x14ac:dyDescent="0.2">
      <c r="A1624" s="109">
        <v>1623</v>
      </c>
      <c r="B1624" s="506" t="s">
        <v>3732</v>
      </c>
      <c r="C1624" s="506">
        <v>891180084</v>
      </c>
      <c r="D1624" s="506">
        <v>2</v>
      </c>
      <c r="E1624" s="225" t="s">
        <v>5796</v>
      </c>
      <c r="F1624" s="507">
        <v>7730600</v>
      </c>
      <c r="G1624" s="508">
        <v>7</v>
      </c>
      <c r="H1624" s="509" t="s">
        <v>4546</v>
      </c>
      <c r="I1624" s="483" t="s">
        <v>5797</v>
      </c>
      <c r="J1624" s="511">
        <v>41921</v>
      </c>
      <c r="K1624" s="512">
        <v>1320000</v>
      </c>
      <c r="L1624" s="224" t="s">
        <v>20</v>
      </c>
      <c r="M1624" s="513" t="s">
        <v>3747</v>
      </c>
      <c r="N1624" s="513" t="s">
        <v>1314</v>
      </c>
      <c r="O1624" s="513" t="s">
        <v>23</v>
      </c>
      <c r="P1624" s="513" t="s">
        <v>3748</v>
      </c>
      <c r="Q1624" s="513" t="s">
        <v>3382</v>
      </c>
      <c r="R1624" s="307">
        <v>353</v>
      </c>
    </row>
    <row r="1625" spans="1:18" ht="112.5" x14ac:dyDescent="0.2">
      <c r="A1625" s="109">
        <v>1624</v>
      </c>
      <c r="B1625" s="506" t="s">
        <v>3732</v>
      </c>
      <c r="C1625" s="506">
        <v>891180084</v>
      </c>
      <c r="D1625" s="506">
        <v>2</v>
      </c>
      <c r="E1625" s="225" t="s">
        <v>4224</v>
      </c>
      <c r="F1625" s="507">
        <v>7726388</v>
      </c>
      <c r="G1625" s="508">
        <v>4</v>
      </c>
      <c r="H1625" s="509" t="s">
        <v>4547</v>
      </c>
      <c r="I1625" s="483" t="s">
        <v>5798</v>
      </c>
      <c r="J1625" s="511">
        <v>41921</v>
      </c>
      <c r="K1625" s="512">
        <v>2640000</v>
      </c>
      <c r="L1625" s="224" t="s">
        <v>20</v>
      </c>
      <c r="M1625" s="513" t="s">
        <v>3747</v>
      </c>
      <c r="N1625" s="513" t="s">
        <v>1314</v>
      </c>
      <c r="O1625" s="513" t="s">
        <v>23</v>
      </c>
      <c r="P1625" s="513" t="s">
        <v>3748</v>
      </c>
      <c r="Q1625" s="515" t="s">
        <v>3382</v>
      </c>
      <c r="R1625" s="307">
        <v>354</v>
      </c>
    </row>
    <row r="1626" spans="1:18" ht="135" x14ac:dyDescent="0.2">
      <c r="A1626" s="109">
        <v>1625</v>
      </c>
      <c r="B1626" s="516" t="s">
        <v>3732</v>
      </c>
      <c r="C1626" s="516">
        <v>891180084</v>
      </c>
      <c r="D1626" s="516">
        <v>2</v>
      </c>
      <c r="E1626" s="517" t="s">
        <v>5799</v>
      </c>
      <c r="F1626" s="518">
        <v>36311650</v>
      </c>
      <c r="G1626" s="519">
        <v>3</v>
      </c>
      <c r="H1626" s="520" t="s">
        <v>4548</v>
      </c>
      <c r="I1626" s="483" t="s">
        <v>5800</v>
      </c>
      <c r="J1626" s="521">
        <v>41921</v>
      </c>
      <c r="K1626" s="522">
        <v>2640000</v>
      </c>
      <c r="L1626" s="224" t="s">
        <v>20</v>
      </c>
      <c r="M1626" s="514" t="s">
        <v>3747</v>
      </c>
      <c r="N1626" s="514" t="s">
        <v>1314</v>
      </c>
      <c r="O1626" s="514" t="s">
        <v>23</v>
      </c>
      <c r="P1626" s="514" t="s">
        <v>3748</v>
      </c>
      <c r="Q1626" s="513" t="s">
        <v>3382</v>
      </c>
      <c r="R1626" s="307">
        <v>355</v>
      </c>
    </row>
    <row r="1627" spans="1:18" ht="101.25" x14ac:dyDescent="0.2">
      <c r="A1627" s="109">
        <v>1626</v>
      </c>
      <c r="B1627" s="457" t="s">
        <v>3732</v>
      </c>
      <c r="C1627" s="457">
        <v>891180084</v>
      </c>
      <c r="D1627" s="457">
        <v>2</v>
      </c>
      <c r="E1627" s="223" t="s">
        <v>5801</v>
      </c>
      <c r="F1627" s="459">
        <v>7724682</v>
      </c>
      <c r="G1627" s="222">
        <v>6</v>
      </c>
      <c r="H1627" s="221" t="s">
        <v>4549</v>
      </c>
      <c r="I1627" s="483" t="s">
        <v>5802</v>
      </c>
      <c r="J1627" s="521">
        <v>41921</v>
      </c>
      <c r="K1627" s="522">
        <v>8880000</v>
      </c>
      <c r="L1627" s="224" t="s">
        <v>20</v>
      </c>
      <c r="M1627" s="464" t="s">
        <v>3747</v>
      </c>
      <c r="N1627" s="464" t="s">
        <v>1314</v>
      </c>
      <c r="O1627" s="464" t="s">
        <v>23</v>
      </c>
      <c r="P1627" s="464" t="s">
        <v>3748</v>
      </c>
      <c r="Q1627" s="515" t="s">
        <v>3382</v>
      </c>
      <c r="R1627" s="307">
        <v>356</v>
      </c>
    </row>
    <row r="1628" spans="1:18" ht="123.75" x14ac:dyDescent="0.2">
      <c r="A1628" s="109">
        <v>1627</v>
      </c>
      <c r="B1628" s="506" t="s">
        <v>3732</v>
      </c>
      <c r="C1628" s="506">
        <v>891180084</v>
      </c>
      <c r="D1628" s="523">
        <v>2</v>
      </c>
      <c r="E1628" s="528" t="s">
        <v>5803</v>
      </c>
      <c r="F1628" s="507">
        <v>26421126</v>
      </c>
      <c r="G1628" s="507">
        <v>0</v>
      </c>
      <c r="H1628" s="524" t="s">
        <v>4550</v>
      </c>
      <c r="I1628" s="483" t="s">
        <v>5804</v>
      </c>
      <c r="J1628" s="521">
        <v>41921</v>
      </c>
      <c r="K1628" s="522">
        <v>3600000</v>
      </c>
      <c r="L1628" s="224" t="s">
        <v>20</v>
      </c>
      <c r="M1628" s="464" t="s">
        <v>3747</v>
      </c>
      <c r="N1628" s="513" t="s">
        <v>1314</v>
      </c>
      <c r="O1628" s="515" t="s">
        <v>3737</v>
      </c>
      <c r="P1628" s="526" t="s">
        <v>3738</v>
      </c>
      <c r="Q1628" s="513" t="s">
        <v>3382</v>
      </c>
      <c r="R1628" s="307">
        <v>357</v>
      </c>
    </row>
    <row r="1629" spans="1:18" ht="101.25" x14ac:dyDescent="0.2">
      <c r="A1629" s="109">
        <v>1628</v>
      </c>
      <c r="B1629" s="506" t="s">
        <v>3732</v>
      </c>
      <c r="C1629" s="506">
        <v>891180084</v>
      </c>
      <c r="D1629" s="523">
        <v>2</v>
      </c>
      <c r="E1629" s="225" t="s">
        <v>5805</v>
      </c>
      <c r="F1629" s="529">
        <v>1075213878</v>
      </c>
      <c r="G1629" s="508">
        <v>8</v>
      </c>
      <c r="H1629" s="530" t="s">
        <v>4551</v>
      </c>
      <c r="I1629" s="483" t="s">
        <v>5806</v>
      </c>
      <c r="J1629" s="521">
        <v>41921</v>
      </c>
      <c r="K1629" s="512">
        <v>6720000</v>
      </c>
      <c r="L1629" s="224" t="s">
        <v>20</v>
      </c>
      <c r="M1629" s="464" t="s">
        <v>3747</v>
      </c>
      <c r="N1629" s="513" t="s">
        <v>1314</v>
      </c>
      <c r="O1629" s="515" t="s">
        <v>3737</v>
      </c>
      <c r="P1629" s="526" t="s">
        <v>3738</v>
      </c>
      <c r="Q1629" s="515" t="s">
        <v>3382</v>
      </c>
      <c r="R1629" s="307">
        <v>358</v>
      </c>
    </row>
    <row r="1630" spans="1:18" ht="78.75" x14ac:dyDescent="0.2">
      <c r="A1630" s="109">
        <v>1629</v>
      </c>
      <c r="B1630" s="506" t="s">
        <v>3732</v>
      </c>
      <c r="C1630" s="506">
        <v>891180084</v>
      </c>
      <c r="D1630" s="506">
        <v>2</v>
      </c>
      <c r="E1630" s="225" t="s">
        <v>5807</v>
      </c>
      <c r="F1630" s="507">
        <v>19198625</v>
      </c>
      <c r="G1630" s="508">
        <v>2</v>
      </c>
      <c r="H1630" s="531" t="s">
        <v>4552</v>
      </c>
      <c r="I1630" s="483" t="s">
        <v>5781</v>
      </c>
      <c r="J1630" s="532">
        <v>41926</v>
      </c>
      <c r="K1630" s="533">
        <v>400000</v>
      </c>
      <c r="L1630" s="224" t="s">
        <v>20</v>
      </c>
      <c r="M1630" s="513" t="s">
        <v>3747</v>
      </c>
      <c r="N1630" s="513" t="s">
        <v>1314</v>
      </c>
      <c r="O1630" s="513" t="s">
        <v>23</v>
      </c>
      <c r="P1630" s="513" t="s">
        <v>3738</v>
      </c>
      <c r="Q1630" s="513" t="s">
        <v>3382</v>
      </c>
      <c r="R1630" s="307">
        <v>359</v>
      </c>
    </row>
    <row r="1631" spans="1:18" ht="33.75" x14ac:dyDescent="0.2">
      <c r="A1631" s="109">
        <v>1630</v>
      </c>
      <c r="B1631" s="506" t="s">
        <v>3732</v>
      </c>
      <c r="C1631" s="506">
        <v>891180084</v>
      </c>
      <c r="D1631" s="506">
        <v>2</v>
      </c>
      <c r="E1631" s="225" t="s">
        <v>5808</v>
      </c>
      <c r="F1631" s="507">
        <v>7694101</v>
      </c>
      <c r="G1631" s="508"/>
      <c r="H1631" s="509" t="s">
        <v>5809</v>
      </c>
      <c r="I1631" s="534" t="s">
        <v>5810</v>
      </c>
      <c r="J1631" s="511">
        <v>41927</v>
      </c>
      <c r="K1631" s="512">
        <v>3745880</v>
      </c>
      <c r="L1631" s="224" t="s">
        <v>4131</v>
      </c>
      <c r="M1631" s="513" t="s">
        <v>3747</v>
      </c>
      <c r="N1631" s="513" t="s">
        <v>1314</v>
      </c>
      <c r="O1631" s="513" t="s">
        <v>23</v>
      </c>
      <c r="P1631" s="513" t="s">
        <v>3748</v>
      </c>
      <c r="Q1631" s="515" t="s">
        <v>3382</v>
      </c>
      <c r="R1631" s="307">
        <v>360</v>
      </c>
    </row>
    <row r="1632" spans="1:18" ht="45" x14ac:dyDescent="0.2">
      <c r="A1632" s="109">
        <v>1631</v>
      </c>
      <c r="B1632" s="516" t="s">
        <v>3732</v>
      </c>
      <c r="C1632" s="516">
        <v>891180084</v>
      </c>
      <c r="D1632" s="516">
        <v>2</v>
      </c>
      <c r="E1632" s="517" t="s">
        <v>4206</v>
      </c>
      <c r="F1632" s="518">
        <v>12108047</v>
      </c>
      <c r="G1632" s="519"/>
      <c r="H1632" s="520" t="s">
        <v>4553</v>
      </c>
      <c r="I1632" s="534" t="s">
        <v>5811</v>
      </c>
      <c r="J1632" s="521">
        <v>41928</v>
      </c>
      <c r="K1632" s="522">
        <v>7400000</v>
      </c>
      <c r="L1632" s="224" t="s">
        <v>20</v>
      </c>
      <c r="M1632" s="514" t="s">
        <v>3747</v>
      </c>
      <c r="N1632" s="514" t="s">
        <v>1314</v>
      </c>
      <c r="O1632" s="514" t="s">
        <v>23</v>
      </c>
      <c r="P1632" s="514" t="s">
        <v>3748</v>
      </c>
      <c r="Q1632" s="513" t="s">
        <v>3382</v>
      </c>
      <c r="R1632" s="307">
        <v>361</v>
      </c>
    </row>
    <row r="1633" spans="1:18" ht="33.75" x14ac:dyDescent="0.2">
      <c r="A1633" s="109">
        <v>1632</v>
      </c>
      <c r="B1633" s="457" t="s">
        <v>3732</v>
      </c>
      <c r="C1633" s="457">
        <v>891180084</v>
      </c>
      <c r="D1633" s="457">
        <v>2</v>
      </c>
      <c r="E1633" s="223" t="s">
        <v>5812</v>
      </c>
      <c r="F1633" s="459">
        <v>36304023</v>
      </c>
      <c r="G1633" s="222"/>
      <c r="H1633" s="221" t="s">
        <v>5813</v>
      </c>
      <c r="I1633" s="220" t="s">
        <v>5814</v>
      </c>
      <c r="J1633" s="466">
        <v>41929</v>
      </c>
      <c r="K1633" s="491">
        <v>2000000</v>
      </c>
      <c r="L1633" s="212" t="s">
        <v>4131</v>
      </c>
      <c r="M1633" s="464" t="s">
        <v>3747</v>
      </c>
      <c r="N1633" s="464" t="s">
        <v>1314</v>
      </c>
      <c r="O1633" s="464" t="s">
        <v>23</v>
      </c>
      <c r="P1633" s="464" t="s">
        <v>3748</v>
      </c>
      <c r="Q1633" s="515" t="s">
        <v>3382</v>
      </c>
      <c r="R1633" s="307">
        <v>362</v>
      </c>
    </row>
    <row r="1634" spans="1:18" ht="67.5" x14ac:dyDescent="0.2">
      <c r="A1634" s="109">
        <v>1633</v>
      </c>
      <c r="B1634" s="506" t="s">
        <v>3732</v>
      </c>
      <c r="C1634" s="506">
        <v>891180084</v>
      </c>
      <c r="D1634" s="523">
        <v>2</v>
      </c>
      <c r="E1634" s="528" t="s">
        <v>5815</v>
      </c>
      <c r="F1634" s="507">
        <v>12258496</v>
      </c>
      <c r="G1634" s="507">
        <v>1</v>
      </c>
      <c r="H1634" s="524" t="s">
        <v>4554</v>
      </c>
      <c r="I1634" s="527" t="s">
        <v>5816</v>
      </c>
      <c r="J1634" s="525">
        <v>41934</v>
      </c>
      <c r="K1634" s="512">
        <v>1108000</v>
      </c>
      <c r="L1634" s="224" t="s">
        <v>20</v>
      </c>
      <c r="M1634" s="513" t="s">
        <v>3747</v>
      </c>
      <c r="N1634" s="513" t="s">
        <v>1314</v>
      </c>
      <c r="O1634" s="515" t="s">
        <v>3737</v>
      </c>
      <c r="P1634" s="526" t="s">
        <v>3738</v>
      </c>
      <c r="Q1634" s="513" t="s">
        <v>3382</v>
      </c>
      <c r="R1634" s="307">
        <v>363</v>
      </c>
    </row>
    <row r="1635" spans="1:18" ht="67.5" x14ac:dyDescent="0.2">
      <c r="A1635" s="109">
        <v>1634</v>
      </c>
      <c r="B1635" s="506" t="s">
        <v>3732</v>
      </c>
      <c r="C1635" s="506">
        <v>891180084</v>
      </c>
      <c r="D1635" s="523">
        <v>2</v>
      </c>
      <c r="E1635" s="225" t="s">
        <v>5817</v>
      </c>
      <c r="F1635" s="535">
        <v>12226184</v>
      </c>
      <c r="G1635" s="508">
        <v>1</v>
      </c>
      <c r="H1635" s="524" t="s">
        <v>4555</v>
      </c>
      <c r="I1635" s="527" t="s">
        <v>5818</v>
      </c>
      <c r="J1635" s="525">
        <v>41934</v>
      </c>
      <c r="K1635" s="512">
        <v>1868080</v>
      </c>
      <c r="L1635" s="224" t="s">
        <v>20</v>
      </c>
      <c r="M1635" s="513" t="s">
        <v>3747</v>
      </c>
      <c r="N1635" s="513" t="s">
        <v>1314</v>
      </c>
      <c r="O1635" s="515" t="s">
        <v>3737</v>
      </c>
      <c r="P1635" s="526" t="s">
        <v>3738</v>
      </c>
      <c r="Q1635" s="515" t="s">
        <v>3382</v>
      </c>
      <c r="R1635" s="307">
        <v>364</v>
      </c>
    </row>
    <row r="1636" spans="1:18" ht="56.25" x14ac:dyDescent="0.2">
      <c r="A1636" s="109">
        <v>1635</v>
      </c>
      <c r="B1636" s="506" t="s">
        <v>3732</v>
      </c>
      <c r="C1636" s="506">
        <v>891180084</v>
      </c>
      <c r="D1636" s="523">
        <v>2</v>
      </c>
      <c r="E1636" s="225" t="s">
        <v>5819</v>
      </c>
      <c r="F1636" s="507">
        <v>83088166</v>
      </c>
      <c r="G1636" s="507">
        <v>4</v>
      </c>
      <c r="H1636" s="530" t="s">
        <v>4556</v>
      </c>
      <c r="I1636" s="534" t="s">
        <v>5820</v>
      </c>
      <c r="J1636" s="536">
        <v>41936</v>
      </c>
      <c r="K1636" s="512">
        <v>1250000</v>
      </c>
      <c r="L1636" s="224" t="s">
        <v>20</v>
      </c>
      <c r="M1636" s="513" t="s">
        <v>3747</v>
      </c>
      <c r="N1636" s="513" t="s">
        <v>1314</v>
      </c>
      <c r="O1636" s="515" t="s">
        <v>3737</v>
      </c>
      <c r="P1636" s="526" t="s">
        <v>3738</v>
      </c>
      <c r="Q1636" s="513" t="s">
        <v>3382</v>
      </c>
      <c r="R1636" s="307">
        <v>365</v>
      </c>
    </row>
    <row r="1637" spans="1:18" ht="56.25" x14ac:dyDescent="0.2">
      <c r="A1637" s="109">
        <v>1636</v>
      </c>
      <c r="B1637" s="506" t="s">
        <v>3732</v>
      </c>
      <c r="C1637" s="506">
        <v>891180084</v>
      </c>
      <c r="D1637" s="523">
        <v>2</v>
      </c>
      <c r="E1637" s="225" t="s">
        <v>712</v>
      </c>
      <c r="F1637" s="535">
        <v>41454264</v>
      </c>
      <c r="G1637" s="508">
        <v>5</v>
      </c>
      <c r="H1637" s="530" t="s">
        <v>4557</v>
      </c>
      <c r="I1637" s="534" t="s">
        <v>5821</v>
      </c>
      <c r="J1637" s="536">
        <v>41936</v>
      </c>
      <c r="K1637" s="512">
        <v>1500000</v>
      </c>
      <c r="L1637" s="224" t="s">
        <v>20</v>
      </c>
      <c r="M1637" s="513" t="s">
        <v>3747</v>
      </c>
      <c r="N1637" s="513" t="s">
        <v>1314</v>
      </c>
      <c r="O1637" s="515" t="s">
        <v>3737</v>
      </c>
      <c r="P1637" s="526" t="s">
        <v>3738</v>
      </c>
      <c r="Q1637" s="515" t="s">
        <v>3382</v>
      </c>
      <c r="R1637" s="307">
        <v>366</v>
      </c>
    </row>
    <row r="1638" spans="1:18" ht="56.25" x14ac:dyDescent="0.2">
      <c r="A1638" s="109">
        <v>1637</v>
      </c>
      <c r="B1638" s="506" t="s">
        <v>3732</v>
      </c>
      <c r="C1638" s="506">
        <v>891180084</v>
      </c>
      <c r="D1638" s="506">
        <v>2</v>
      </c>
      <c r="E1638" s="225" t="s">
        <v>4579</v>
      </c>
      <c r="F1638" s="507">
        <v>32510060</v>
      </c>
      <c r="G1638" s="508">
        <v>7</v>
      </c>
      <c r="H1638" s="531" t="s">
        <v>4558</v>
      </c>
      <c r="I1638" s="220" t="s">
        <v>5822</v>
      </c>
      <c r="J1638" s="532">
        <v>41936</v>
      </c>
      <c r="K1638" s="512">
        <v>2500000</v>
      </c>
      <c r="L1638" s="224" t="s">
        <v>20</v>
      </c>
      <c r="M1638" s="513" t="s">
        <v>3747</v>
      </c>
      <c r="N1638" s="513" t="s">
        <v>1314</v>
      </c>
      <c r="O1638" s="513" t="s">
        <v>23</v>
      </c>
      <c r="P1638" s="513" t="s">
        <v>3748</v>
      </c>
      <c r="Q1638" s="513" t="s">
        <v>3382</v>
      </c>
      <c r="R1638" s="307">
        <v>367</v>
      </c>
    </row>
    <row r="1639" spans="1:18" ht="56.25" x14ac:dyDescent="0.2">
      <c r="A1639" s="109">
        <v>1638</v>
      </c>
      <c r="B1639" s="506" t="s">
        <v>3732</v>
      </c>
      <c r="C1639" s="506">
        <v>891180084</v>
      </c>
      <c r="D1639" s="506">
        <v>2</v>
      </c>
      <c r="E1639" s="225" t="s">
        <v>5823</v>
      </c>
      <c r="F1639" s="507">
        <v>93410698</v>
      </c>
      <c r="G1639" s="508">
        <v>8</v>
      </c>
      <c r="H1639" s="509" t="s">
        <v>4559</v>
      </c>
      <c r="I1639" s="537" t="s">
        <v>5822</v>
      </c>
      <c r="J1639" s="511">
        <v>41936</v>
      </c>
      <c r="K1639" s="512">
        <v>2500000</v>
      </c>
      <c r="L1639" s="224" t="s">
        <v>20</v>
      </c>
      <c r="M1639" s="513" t="s">
        <v>3747</v>
      </c>
      <c r="N1639" s="513" t="s">
        <v>1314</v>
      </c>
      <c r="O1639" s="513" t="s">
        <v>23</v>
      </c>
      <c r="P1639" s="513" t="s">
        <v>3748</v>
      </c>
      <c r="Q1639" s="515" t="s">
        <v>3382</v>
      </c>
      <c r="R1639" s="307">
        <v>368</v>
      </c>
    </row>
    <row r="1640" spans="1:18" ht="56.25" x14ac:dyDescent="0.2">
      <c r="A1640" s="109">
        <v>1639</v>
      </c>
      <c r="B1640" s="516" t="s">
        <v>3732</v>
      </c>
      <c r="C1640" s="516">
        <v>891180084</v>
      </c>
      <c r="D1640" s="516">
        <v>2</v>
      </c>
      <c r="E1640" s="517" t="s">
        <v>4580</v>
      </c>
      <c r="F1640" s="518">
        <v>43537017</v>
      </c>
      <c r="G1640" s="519">
        <v>7</v>
      </c>
      <c r="H1640" s="520" t="s">
        <v>4560</v>
      </c>
      <c r="I1640" s="538" t="s">
        <v>5822</v>
      </c>
      <c r="J1640" s="521">
        <v>41936</v>
      </c>
      <c r="K1640" s="522">
        <v>2500000</v>
      </c>
      <c r="L1640" s="224" t="s">
        <v>20</v>
      </c>
      <c r="M1640" s="514" t="s">
        <v>3747</v>
      </c>
      <c r="N1640" s="514" t="s">
        <v>1314</v>
      </c>
      <c r="O1640" s="514" t="s">
        <v>23</v>
      </c>
      <c r="P1640" s="514" t="s">
        <v>3748</v>
      </c>
      <c r="Q1640" s="513" t="s">
        <v>3382</v>
      </c>
      <c r="R1640" s="307">
        <v>369</v>
      </c>
    </row>
    <row r="1641" spans="1:18" ht="78.75" x14ac:dyDescent="0.2">
      <c r="A1641" s="109">
        <v>1640</v>
      </c>
      <c r="B1641" s="457" t="s">
        <v>3732</v>
      </c>
      <c r="C1641" s="457">
        <v>891180084</v>
      </c>
      <c r="D1641" s="457">
        <v>2</v>
      </c>
      <c r="E1641" s="223" t="s">
        <v>712</v>
      </c>
      <c r="F1641" s="459">
        <v>41454264</v>
      </c>
      <c r="G1641" s="222">
        <v>5</v>
      </c>
      <c r="H1641" s="221" t="s">
        <v>4561</v>
      </c>
      <c r="I1641" s="483" t="s">
        <v>5781</v>
      </c>
      <c r="J1641" s="466">
        <v>41939</v>
      </c>
      <c r="K1641" s="491">
        <v>600000</v>
      </c>
      <c r="L1641" s="224" t="s">
        <v>20</v>
      </c>
      <c r="M1641" s="464" t="s">
        <v>3747</v>
      </c>
      <c r="N1641" s="464" t="s">
        <v>1314</v>
      </c>
      <c r="O1641" s="464" t="s">
        <v>23</v>
      </c>
      <c r="P1641" s="464" t="s">
        <v>3748</v>
      </c>
      <c r="Q1641" s="515" t="s">
        <v>3382</v>
      </c>
      <c r="R1641" s="307">
        <v>370</v>
      </c>
    </row>
    <row r="1642" spans="1:18" ht="33.75" x14ac:dyDescent="0.2">
      <c r="A1642" s="109">
        <v>1641</v>
      </c>
      <c r="B1642" s="506" t="s">
        <v>3732</v>
      </c>
      <c r="C1642" s="506">
        <v>891180084</v>
      </c>
      <c r="D1642" s="523">
        <v>2</v>
      </c>
      <c r="E1642" s="225" t="s">
        <v>5824</v>
      </c>
      <c r="F1642" s="507">
        <v>813009199</v>
      </c>
      <c r="G1642" s="507">
        <v>7</v>
      </c>
      <c r="H1642" s="524" t="s">
        <v>5825</v>
      </c>
      <c r="I1642" s="527" t="s">
        <v>5826</v>
      </c>
      <c r="J1642" s="525">
        <v>41941</v>
      </c>
      <c r="K1642" s="512">
        <v>4993544</v>
      </c>
      <c r="L1642" s="212" t="s">
        <v>4295</v>
      </c>
      <c r="M1642" s="513" t="s">
        <v>3747</v>
      </c>
      <c r="N1642" s="513" t="s">
        <v>1314</v>
      </c>
      <c r="O1642" s="515" t="s">
        <v>3737</v>
      </c>
      <c r="P1642" s="526" t="s">
        <v>3738</v>
      </c>
      <c r="Q1642" s="513" t="s">
        <v>3382</v>
      </c>
      <c r="R1642" s="307">
        <v>371</v>
      </c>
    </row>
    <row r="1643" spans="1:18" ht="56.25" x14ac:dyDescent="0.2">
      <c r="A1643" s="109">
        <v>1642</v>
      </c>
      <c r="B1643" s="506" t="s">
        <v>3732</v>
      </c>
      <c r="C1643" s="506">
        <v>891180084</v>
      </c>
      <c r="D1643" s="523">
        <v>2</v>
      </c>
      <c r="E1643" s="225" t="s">
        <v>5827</v>
      </c>
      <c r="F1643" s="459">
        <v>12282032</v>
      </c>
      <c r="G1643" s="508">
        <v>9</v>
      </c>
      <c r="H1643" s="524" t="s">
        <v>4562</v>
      </c>
      <c r="I1643" s="527" t="s">
        <v>5828</v>
      </c>
      <c r="J1643" s="525">
        <v>41942</v>
      </c>
      <c r="K1643" s="512">
        <v>3300000</v>
      </c>
      <c r="L1643" s="224" t="s">
        <v>325</v>
      </c>
      <c r="M1643" s="513" t="s">
        <v>3747</v>
      </c>
      <c r="N1643" s="513" t="s">
        <v>1314</v>
      </c>
      <c r="O1643" s="515" t="s">
        <v>3737</v>
      </c>
      <c r="P1643" s="526" t="s">
        <v>3738</v>
      </c>
      <c r="Q1643" s="515" t="s">
        <v>3382</v>
      </c>
      <c r="R1643" s="307">
        <v>372</v>
      </c>
    </row>
    <row r="1644" spans="1:18" ht="112.5" x14ac:dyDescent="0.2">
      <c r="A1644" s="109">
        <v>1643</v>
      </c>
      <c r="B1644" s="506" t="s">
        <v>3732</v>
      </c>
      <c r="C1644" s="506">
        <v>891180084</v>
      </c>
      <c r="D1644" s="523">
        <v>2</v>
      </c>
      <c r="E1644" s="225" t="s">
        <v>5829</v>
      </c>
      <c r="F1644" s="459">
        <v>36306867</v>
      </c>
      <c r="G1644" s="507">
        <v>4</v>
      </c>
      <c r="H1644" s="524" t="s">
        <v>4563</v>
      </c>
      <c r="I1644" s="527" t="s">
        <v>5830</v>
      </c>
      <c r="J1644" s="525">
        <v>41932</v>
      </c>
      <c r="K1644" s="512">
        <v>5599500</v>
      </c>
      <c r="L1644" s="224" t="s">
        <v>325</v>
      </c>
      <c r="M1644" s="513" t="s">
        <v>3747</v>
      </c>
      <c r="N1644" s="513" t="s">
        <v>1314</v>
      </c>
      <c r="O1644" s="515" t="s">
        <v>3737</v>
      </c>
      <c r="P1644" s="526" t="s">
        <v>3738</v>
      </c>
      <c r="Q1644" s="513" t="s">
        <v>3382</v>
      </c>
      <c r="R1644" s="307">
        <v>373</v>
      </c>
    </row>
    <row r="1645" spans="1:18" ht="112.5" x14ac:dyDescent="0.2">
      <c r="A1645" s="109">
        <v>1644</v>
      </c>
      <c r="B1645" s="506" t="s">
        <v>3732</v>
      </c>
      <c r="C1645" s="506">
        <v>891180084</v>
      </c>
      <c r="D1645" s="523">
        <v>2</v>
      </c>
      <c r="E1645" s="225" t="s">
        <v>5831</v>
      </c>
      <c r="F1645" s="535">
        <v>900342605</v>
      </c>
      <c r="G1645" s="508">
        <v>8</v>
      </c>
      <c r="H1645" s="524" t="s">
        <v>5832</v>
      </c>
      <c r="I1645" s="527" t="s">
        <v>5833</v>
      </c>
      <c r="J1645" s="525">
        <v>41943</v>
      </c>
      <c r="K1645" s="512">
        <v>9000000</v>
      </c>
      <c r="L1645" s="224" t="s">
        <v>20</v>
      </c>
      <c r="M1645" s="513" t="s">
        <v>3747</v>
      </c>
      <c r="N1645" s="513" t="s">
        <v>1314</v>
      </c>
      <c r="O1645" s="515" t="s">
        <v>3737</v>
      </c>
      <c r="P1645" s="526" t="s">
        <v>3738</v>
      </c>
      <c r="Q1645" s="515" t="s">
        <v>3382</v>
      </c>
      <c r="R1645" s="307">
        <v>374</v>
      </c>
    </row>
    <row r="1646" spans="1:18" ht="33.75" x14ac:dyDescent="0.2">
      <c r="A1646" s="109">
        <v>1645</v>
      </c>
      <c r="B1646" s="506" t="s">
        <v>3732</v>
      </c>
      <c r="C1646" s="506">
        <v>891180084</v>
      </c>
      <c r="D1646" s="506">
        <v>2</v>
      </c>
      <c r="E1646" s="225" t="s">
        <v>5834</v>
      </c>
      <c r="F1646" s="507">
        <v>900604142</v>
      </c>
      <c r="G1646" s="508">
        <v>5</v>
      </c>
      <c r="H1646" s="509" t="s">
        <v>5835</v>
      </c>
      <c r="I1646" s="510" t="s">
        <v>5836</v>
      </c>
      <c r="J1646" s="511">
        <v>41943</v>
      </c>
      <c r="K1646" s="512">
        <v>1020000</v>
      </c>
      <c r="L1646" s="212" t="s">
        <v>1140</v>
      </c>
      <c r="M1646" s="513" t="s">
        <v>3747</v>
      </c>
      <c r="N1646" s="513" t="s">
        <v>1314</v>
      </c>
      <c r="O1646" s="513" t="s">
        <v>23</v>
      </c>
      <c r="P1646" s="513" t="s">
        <v>3748</v>
      </c>
      <c r="Q1646" s="513" t="s">
        <v>3382</v>
      </c>
      <c r="R1646" s="307">
        <v>375</v>
      </c>
    </row>
    <row r="1647" spans="1:18" ht="90" x14ac:dyDescent="0.2">
      <c r="A1647" s="109">
        <v>1646</v>
      </c>
      <c r="B1647" s="506" t="s">
        <v>3732</v>
      </c>
      <c r="C1647" s="506">
        <v>891180084</v>
      </c>
      <c r="D1647" s="523">
        <v>2</v>
      </c>
      <c r="E1647" s="225" t="s">
        <v>5837</v>
      </c>
      <c r="F1647" s="507">
        <v>1004225233</v>
      </c>
      <c r="G1647" s="507">
        <v>1</v>
      </c>
      <c r="H1647" s="524" t="s">
        <v>5838</v>
      </c>
      <c r="I1647" s="527" t="s">
        <v>5839</v>
      </c>
      <c r="J1647" s="525">
        <v>41948</v>
      </c>
      <c r="K1647" s="512">
        <v>3120000</v>
      </c>
      <c r="L1647" s="224" t="s">
        <v>4295</v>
      </c>
      <c r="M1647" s="513" t="s">
        <v>3747</v>
      </c>
      <c r="N1647" s="514" t="s">
        <v>1314</v>
      </c>
      <c r="O1647" s="515" t="s">
        <v>3737</v>
      </c>
      <c r="P1647" s="526" t="s">
        <v>3738</v>
      </c>
      <c r="Q1647" s="515" t="s">
        <v>3382</v>
      </c>
      <c r="R1647" s="307">
        <v>376</v>
      </c>
    </row>
    <row r="1648" spans="1:18" ht="33.75" x14ac:dyDescent="0.2">
      <c r="A1648" s="109">
        <v>1647</v>
      </c>
      <c r="B1648" s="506" t="s">
        <v>3732</v>
      </c>
      <c r="C1648" s="506">
        <v>891180084</v>
      </c>
      <c r="D1648" s="523">
        <v>2</v>
      </c>
      <c r="E1648" s="225" t="s">
        <v>5840</v>
      </c>
      <c r="F1648" s="535">
        <v>900604142</v>
      </c>
      <c r="G1648" s="508">
        <v>5</v>
      </c>
      <c r="H1648" s="524" t="s">
        <v>5841</v>
      </c>
      <c r="I1648" s="510" t="s">
        <v>5842</v>
      </c>
      <c r="J1648" s="525">
        <v>41949</v>
      </c>
      <c r="K1648" s="512">
        <v>691360</v>
      </c>
      <c r="L1648" s="224" t="s">
        <v>4295</v>
      </c>
      <c r="M1648" s="513" t="s">
        <v>3747</v>
      </c>
      <c r="N1648" s="514" t="s">
        <v>1314</v>
      </c>
      <c r="O1648" s="515" t="s">
        <v>3737</v>
      </c>
      <c r="P1648" s="526" t="s">
        <v>3738</v>
      </c>
      <c r="Q1648" s="515" t="s">
        <v>3382</v>
      </c>
      <c r="R1648" s="307">
        <v>377</v>
      </c>
    </row>
    <row r="1649" spans="1:18" ht="67.5" x14ac:dyDescent="0.2">
      <c r="A1649" s="109">
        <v>1648</v>
      </c>
      <c r="B1649" s="506" t="s">
        <v>3732</v>
      </c>
      <c r="C1649" s="506">
        <v>891180084</v>
      </c>
      <c r="D1649" s="506">
        <v>2</v>
      </c>
      <c r="E1649" s="225" t="s">
        <v>3924</v>
      </c>
      <c r="F1649" s="507">
        <v>1075241426</v>
      </c>
      <c r="G1649" s="508">
        <v>1</v>
      </c>
      <c r="H1649" s="509" t="s">
        <v>5843</v>
      </c>
      <c r="I1649" s="510" t="s">
        <v>5844</v>
      </c>
      <c r="J1649" s="511">
        <v>41950</v>
      </c>
      <c r="K1649" s="512">
        <v>399960</v>
      </c>
      <c r="L1649" s="224" t="s">
        <v>5845</v>
      </c>
      <c r="M1649" s="513" t="s">
        <v>3747</v>
      </c>
      <c r="N1649" s="514" t="s">
        <v>1314</v>
      </c>
      <c r="O1649" s="513" t="s">
        <v>23</v>
      </c>
      <c r="P1649" s="513" t="s">
        <v>3748</v>
      </c>
      <c r="Q1649" s="513" t="s">
        <v>3382</v>
      </c>
      <c r="R1649" s="307">
        <v>378</v>
      </c>
    </row>
    <row r="1650" spans="1:18" ht="112.5" x14ac:dyDescent="0.2">
      <c r="A1650" s="109">
        <v>1649</v>
      </c>
      <c r="B1650" s="506" t="s">
        <v>3732</v>
      </c>
      <c r="C1650" s="506">
        <v>891180084</v>
      </c>
      <c r="D1650" s="506">
        <v>2</v>
      </c>
      <c r="E1650" s="225" t="s">
        <v>4581</v>
      </c>
      <c r="F1650" s="507">
        <v>891180005</v>
      </c>
      <c r="G1650" s="508">
        <v>0</v>
      </c>
      <c r="H1650" s="509" t="s">
        <v>4564</v>
      </c>
      <c r="I1650" s="510" t="s">
        <v>5846</v>
      </c>
      <c r="J1650" s="511">
        <v>41950</v>
      </c>
      <c r="K1650" s="512">
        <v>1800000</v>
      </c>
      <c r="L1650" s="224" t="s">
        <v>4295</v>
      </c>
      <c r="M1650" s="513" t="s">
        <v>3747</v>
      </c>
      <c r="N1650" s="514" t="s">
        <v>1314</v>
      </c>
      <c r="O1650" s="513" t="s">
        <v>23</v>
      </c>
      <c r="P1650" s="513" t="s">
        <v>3748</v>
      </c>
      <c r="Q1650" s="515" t="s">
        <v>3382</v>
      </c>
      <c r="R1650" s="307">
        <v>379</v>
      </c>
    </row>
    <row r="1651" spans="1:18" ht="67.5" x14ac:dyDescent="0.2">
      <c r="A1651" s="109">
        <v>1650</v>
      </c>
      <c r="B1651" s="516" t="s">
        <v>3732</v>
      </c>
      <c r="C1651" s="516">
        <v>891180084</v>
      </c>
      <c r="D1651" s="516">
        <v>2</v>
      </c>
      <c r="E1651" s="517" t="s">
        <v>5847</v>
      </c>
      <c r="F1651" s="518">
        <v>52430291</v>
      </c>
      <c r="G1651" s="519">
        <v>0</v>
      </c>
      <c r="H1651" s="520" t="s">
        <v>5848</v>
      </c>
      <c r="I1651" s="538" t="s">
        <v>5849</v>
      </c>
      <c r="J1651" s="521">
        <v>41953</v>
      </c>
      <c r="K1651" s="522">
        <v>1173975</v>
      </c>
      <c r="L1651" s="226" t="s">
        <v>4131</v>
      </c>
      <c r="M1651" s="513" t="s">
        <v>3747</v>
      </c>
      <c r="N1651" s="514" t="s">
        <v>1314</v>
      </c>
      <c r="O1651" s="514" t="s">
        <v>23</v>
      </c>
      <c r="P1651" s="514" t="s">
        <v>3748</v>
      </c>
      <c r="Q1651" s="515" t="s">
        <v>3382</v>
      </c>
      <c r="R1651" s="307">
        <v>380</v>
      </c>
    </row>
    <row r="1652" spans="1:18" ht="56.25" x14ac:dyDescent="0.2">
      <c r="A1652" s="109">
        <v>1651</v>
      </c>
      <c r="B1652" s="457" t="s">
        <v>3732</v>
      </c>
      <c r="C1652" s="457">
        <v>891180084</v>
      </c>
      <c r="D1652" s="457">
        <v>2</v>
      </c>
      <c r="E1652" s="225" t="s">
        <v>3924</v>
      </c>
      <c r="F1652" s="507">
        <v>1075241426</v>
      </c>
      <c r="G1652" s="508">
        <v>1</v>
      </c>
      <c r="H1652" s="221" t="s">
        <v>5850</v>
      </c>
      <c r="I1652" s="483" t="s">
        <v>5851</v>
      </c>
      <c r="J1652" s="466">
        <v>41953</v>
      </c>
      <c r="K1652" s="491">
        <v>199980</v>
      </c>
      <c r="L1652" s="212" t="s">
        <v>5845</v>
      </c>
      <c r="M1652" s="513" t="s">
        <v>3747</v>
      </c>
      <c r="N1652" s="514" t="s">
        <v>1314</v>
      </c>
      <c r="O1652" s="464" t="s">
        <v>23</v>
      </c>
      <c r="P1652" s="464" t="s">
        <v>3748</v>
      </c>
      <c r="Q1652" s="513" t="s">
        <v>3382</v>
      </c>
      <c r="R1652" s="307">
        <v>381</v>
      </c>
    </row>
    <row r="1653" spans="1:18" ht="67.5" x14ac:dyDescent="0.2">
      <c r="A1653" s="109">
        <v>1652</v>
      </c>
      <c r="B1653" s="506" t="s">
        <v>3732</v>
      </c>
      <c r="C1653" s="506">
        <v>891180084</v>
      </c>
      <c r="D1653" s="523">
        <v>2</v>
      </c>
      <c r="E1653" s="225" t="s">
        <v>5852</v>
      </c>
      <c r="F1653" s="507">
        <v>12126928</v>
      </c>
      <c r="G1653" s="508">
        <v>5</v>
      </c>
      <c r="H1653" s="524" t="s">
        <v>5853</v>
      </c>
      <c r="I1653" s="483" t="s">
        <v>5854</v>
      </c>
      <c r="J1653" s="525">
        <v>41953</v>
      </c>
      <c r="K1653" s="512">
        <v>1250000</v>
      </c>
      <c r="L1653" s="224" t="s">
        <v>20</v>
      </c>
      <c r="M1653" s="513" t="s">
        <v>3747</v>
      </c>
      <c r="N1653" s="514" t="s">
        <v>1314</v>
      </c>
      <c r="O1653" s="515" t="s">
        <v>3737</v>
      </c>
      <c r="P1653" s="526" t="s">
        <v>3738</v>
      </c>
      <c r="Q1653" s="515" t="s">
        <v>3382</v>
      </c>
      <c r="R1653" s="307">
        <v>382</v>
      </c>
    </row>
    <row r="1654" spans="1:18" ht="33.75" x14ac:dyDescent="0.2">
      <c r="A1654" s="109">
        <v>1653</v>
      </c>
      <c r="B1654" s="506" t="s">
        <v>3732</v>
      </c>
      <c r="C1654" s="506">
        <v>891180084</v>
      </c>
      <c r="D1654" s="523">
        <v>2</v>
      </c>
      <c r="E1654" s="517" t="s">
        <v>5855</v>
      </c>
      <c r="F1654" s="518">
        <v>55176689</v>
      </c>
      <c r="G1654" s="519">
        <v>1</v>
      </c>
      <c r="H1654" s="524" t="s">
        <v>4565</v>
      </c>
      <c r="I1654" s="483" t="s">
        <v>5856</v>
      </c>
      <c r="J1654" s="525">
        <v>41953</v>
      </c>
      <c r="K1654" s="512">
        <v>1250000</v>
      </c>
      <c r="L1654" s="224" t="s">
        <v>20</v>
      </c>
      <c r="M1654" s="513" t="s">
        <v>3747</v>
      </c>
      <c r="N1654" s="514" t="s">
        <v>1314</v>
      </c>
      <c r="O1654" s="515" t="s">
        <v>3737</v>
      </c>
      <c r="P1654" s="526" t="s">
        <v>3738</v>
      </c>
      <c r="Q1654" s="515" t="s">
        <v>3382</v>
      </c>
      <c r="R1654" s="307">
        <v>383</v>
      </c>
    </row>
    <row r="1655" spans="1:18" ht="67.5" x14ac:dyDescent="0.2">
      <c r="A1655" s="109">
        <v>1654</v>
      </c>
      <c r="B1655" s="506" t="s">
        <v>3732</v>
      </c>
      <c r="C1655" s="506">
        <v>891180084</v>
      </c>
      <c r="D1655" s="506">
        <v>2</v>
      </c>
      <c r="E1655" s="225" t="s">
        <v>5857</v>
      </c>
      <c r="F1655" s="507">
        <v>900699677</v>
      </c>
      <c r="G1655" s="508">
        <v>0</v>
      </c>
      <c r="H1655" s="509" t="s">
        <v>5858</v>
      </c>
      <c r="I1655" s="510" t="s">
        <v>5859</v>
      </c>
      <c r="J1655" s="511">
        <v>41954</v>
      </c>
      <c r="K1655" s="512">
        <v>7125000</v>
      </c>
      <c r="L1655" s="224" t="s">
        <v>4131</v>
      </c>
      <c r="M1655" s="513" t="s">
        <v>3747</v>
      </c>
      <c r="N1655" s="514" t="s">
        <v>1314</v>
      </c>
      <c r="O1655" s="513" t="s">
        <v>23</v>
      </c>
      <c r="P1655" s="513" t="s">
        <v>3748</v>
      </c>
      <c r="Q1655" s="513" t="s">
        <v>3382</v>
      </c>
      <c r="R1655" s="307">
        <v>384</v>
      </c>
    </row>
    <row r="1656" spans="1:18" ht="56.25" x14ac:dyDescent="0.2">
      <c r="A1656" s="109">
        <v>1655</v>
      </c>
      <c r="B1656" s="506" t="s">
        <v>3732</v>
      </c>
      <c r="C1656" s="506">
        <v>891180084</v>
      </c>
      <c r="D1656" s="506">
        <v>2</v>
      </c>
      <c r="E1656" s="225" t="s">
        <v>5860</v>
      </c>
      <c r="F1656" s="507">
        <v>1075235604</v>
      </c>
      <c r="G1656" s="508">
        <v>1</v>
      </c>
      <c r="H1656" s="509" t="s">
        <v>4566</v>
      </c>
      <c r="I1656" s="510" t="s">
        <v>5861</v>
      </c>
      <c r="J1656" s="511">
        <v>41954</v>
      </c>
      <c r="K1656" s="512">
        <v>1700000</v>
      </c>
      <c r="L1656" s="224" t="s">
        <v>234</v>
      </c>
      <c r="M1656" s="513" t="s">
        <v>3747</v>
      </c>
      <c r="N1656" s="514" t="s">
        <v>1314</v>
      </c>
      <c r="O1656" s="513" t="s">
        <v>23</v>
      </c>
      <c r="P1656" s="513" t="s">
        <v>3748</v>
      </c>
      <c r="Q1656" s="513" t="s">
        <v>3382</v>
      </c>
      <c r="R1656" s="307">
        <v>385</v>
      </c>
    </row>
    <row r="1657" spans="1:18" ht="78.75" x14ac:dyDescent="0.2">
      <c r="A1657" s="109">
        <v>1656</v>
      </c>
      <c r="B1657" s="516" t="s">
        <v>3732</v>
      </c>
      <c r="C1657" s="516">
        <v>891180084</v>
      </c>
      <c r="D1657" s="516">
        <v>2</v>
      </c>
      <c r="E1657" s="517" t="s">
        <v>5837</v>
      </c>
      <c r="F1657" s="518">
        <v>1004225233</v>
      </c>
      <c r="G1657" s="519">
        <v>1</v>
      </c>
      <c r="H1657" s="520" t="s">
        <v>4567</v>
      </c>
      <c r="I1657" s="510" t="s">
        <v>5862</v>
      </c>
      <c r="J1657" s="521">
        <v>41955</v>
      </c>
      <c r="K1657" s="522">
        <v>3975000</v>
      </c>
      <c r="L1657" s="224" t="s">
        <v>104</v>
      </c>
      <c r="M1657" s="513" t="s">
        <v>3747</v>
      </c>
      <c r="N1657" s="514" t="s">
        <v>1314</v>
      </c>
      <c r="O1657" s="514" t="s">
        <v>23</v>
      </c>
      <c r="P1657" s="514" t="s">
        <v>3748</v>
      </c>
      <c r="Q1657" s="514" t="s">
        <v>3382</v>
      </c>
      <c r="R1657" s="307">
        <v>386</v>
      </c>
    </row>
    <row r="1658" spans="1:18" ht="78.75" x14ac:dyDescent="0.2">
      <c r="A1658" s="109">
        <v>1657</v>
      </c>
      <c r="B1658" s="457" t="s">
        <v>3732</v>
      </c>
      <c r="C1658" s="457">
        <v>891180084</v>
      </c>
      <c r="D1658" s="457">
        <v>2</v>
      </c>
      <c r="E1658" s="223" t="s">
        <v>4582</v>
      </c>
      <c r="F1658" s="459">
        <v>36157074</v>
      </c>
      <c r="G1658" s="222">
        <v>0</v>
      </c>
      <c r="H1658" s="221" t="s">
        <v>4568</v>
      </c>
      <c r="I1658" s="483" t="s">
        <v>5863</v>
      </c>
      <c r="J1658" s="466">
        <v>41963</v>
      </c>
      <c r="K1658" s="491">
        <v>6650000</v>
      </c>
      <c r="L1658" s="212" t="s">
        <v>4295</v>
      </c>
      <c r="M1658" s="513" t="s">
        <v>3747</v>
      </c>
      <c r="N1658" s="464" t="s">
        <v>1314</v>
      </c>
      <c r="O1658" s="464" t="s">
        <v>23</v>
      </c>
      <c r="P1658" s="464" t="s">
        <v>3748</v>
      </c>
      <c r="Q1658" s="514" t="s">
        <v>3382</v>
      </c>
      <c r="R1658" s="307">
        <v>387</v>
      </c>
    </row>
    <row r="1659" spans="1:18" ht="33.75" x14ac:dyDescent="0.2">
      <c r="A1659" s="109">
        <v>1658</v>
      </c>
      <c r="B1659" s="506" t="s">
        <v>3732</v>
      </c>
      <c r="C1659" s="506">
        <v>891180084</v>
      </c>
      <c r="D1659" s="523">
        <v>2</v>
      </c>
      <c r="E1659" s="528" t="s">
        <v>5864</v>
      </c>
      <c r="F1659" s="507">
        <v>12222550</v>
      </c>
      <c r="G1659" s="507">
        <v>6</v>
      </c>
      <c r="H1659" s="524" t="s">
        <v>5865</v>
      </c>
      <c r="I1659" s="483" t="s">
        <v>5866</v>
      </c>
      <c r="J1659" s="525">
        <v>41963</v>
      </c>
      <c r="K1659" s="512">
        <v>1078900</v>
      </c>
      <c r="L1659" s="212" t="s">
        <v>4131</v>
      </c>
      <c r="M1659" s="513" t="s">
        <v>3747</v>
      </c>
      <c r="N1659" s="513" t="s">
        <v>1314</v>
      </c>
      <c r="O1659" s="515" t="s">
        <v>3737</v>
      </c>
      <c r="P1659" s="526" t="s">
        <v>3738</v>
      </c>
      <c r="Q1659" s="514" t="s">
        <v>3382</v>
      </c>
      <c r="R1659" s="307">
        <v>388</v>
      </c>
    </row>
    <row r="1660" spans="1:18" ht="56.25" x14ac:dyDescent="0.2">
      <c r="A1660" s="109">
        <v>1659</v>
      </c>
      <c r="B1660" s="506" t="s">
        <v>3732</v>
      </c>
      <c r="C1660" s="506">
        <v>891180084</v>
      </c>
      <c r="D1660" s="523">
        <v>2</v>
      </c>
      <c r="E1660" s="225" t="s">
        <v>5867</v>
      </c>
      <c r="F1660" s="507">
        <v>900501029</v>
      </c>
      <c r="G1660" s="508">
        <v>8</v>
      </c>
      <c r="H1660" s="524" t="s">
        <v>4569</v>
      </c>
      <c r="I1660" s="483" t="s">
        <v>5868</v>
      </c>
      <c r="J1660" s="525">
        <v>41964</v>
      </c>
      <c r="K1660" s="512">
        <v>1144584</v>
      </c>
      <c r="L1660" s="212" t="s">
        <v>5869</v>
      </c>
      <c r="M1660" s="513" t="s">
        <v>3747</v>
      </c>
      <c r="N1660" s="513" t="s">
        <v>1314</v>
      </c>
      <c r="O1660" s="515" t="s">
        <v>3737</v>
      </c>
      <c r="P1660" s="526" t="s">
        <v>3738</v>
      </c>
      <c r="Q1660" s="514" t="s">
        <v>3382</v>
      </c>
      <c r="R1660" s="307">
        <v>389</v>
      </c>
    </row>
    <row r="1661" spans="1:18" ht="33.75" x14ac:dyDescent="0.2">
      <c r="A1661" s="109">
        <v>1660</v>
      </c>
      <c r="B1661" s="506" t="s">
        <v>3732</v>
      </c>
      <c r="C1661" s="506">
        <v>891180084</v>
      </c>
      <c r="D1661" s="506">
        <v>2</v>
      </c>
      <c r="E1661" s="225" t="s">
        <v>5777</v>
      </c>
      <c r="F1661" s="507">
        <v>7694101</v>
      </c>
      <c r="G1661" s="508">
        <v>9</v>
      </c>
      <c r="H1661" s="509" t="s">
        <v>5870</v>
      </c>
      <c r="I1661" s="483" t="s">
        <v>5871</v>
      </c>
      <c r="J1661" s="511">
        <v>41967</v>
      </c>
      <c r="K1661" s="512">
        <v>8463200</v>
      </c>
      <c r="L1661" s="212" t="s">
        <v>4131</v>
      </c>
      <c r="M1661" s="513" t="s">
        <v>3747</v>
      </c>
      <c r="N1661" s="513" t="s">
        <v>1314</v>
      </c>
      <c r="O1661" s="513" t="s">
        <v>23</v>
      </c>
      <c r="P1661" s="513" t="s">
        <v>3748</v>
      </c>
      <c r="Q1661" s="514" t="s">
        <v>3382</v>
      </c>
      <c r="R1661" s="307">
        <v>390</v>
      </c>
    </row>
    <row r="1662" spans="1:18" ht="67.5" x14ac:dyDescent="0.2">
      <c r="A1662" s="109">
        <v>1661</v>
      </c>
      <c r="B1662" s="506" t="s">
        <v>3732</v>
      </c>
      <c r="C1662" s="506">
        <v>891180084</v>
      </c>
      <c r="D1662" s="523">
        <v>2</v>
      </c>
      <c r="E1662" s="528" t="s">
        <v>4122</v>
      </c>
      <c r="F1662" s="507">
        <v>36157074</v>
      </c>
      <c r="G1662" s="507">
        <v>0</v>
      </c>
      <c r="H1662" s="524" t="s">
        <v>4570</v>
      </c>
      <c r="I1662" s="527" t="s">
        <v>5872</v>
      </c>
      <c r="J1662" s="525">
        <v>41974</v>
      </c>
      <c r="K1662" s="512">
        <v>1580000</v>
      </c>
      <c r="L1662" s="224" t="s">
        <v>104</v>
      </c>
      <c r="M1662" s="513" t="s">
        <v>3747</v>
      </c>
      <c r="N1662" s="514" t="s">
        <v>1314</v>
      </c>
      <c r="O1662" s="515" t="s">
        <v>3737</v>
      </c>
      <c r="P1662" s="526" t="s">
        <v>3738</v>
      </c>
      <c r="Q1662" s="515" t="s">
        <v>3382</v>
      </c>
      <c r="R1662" s="307">
        <v>391</v>
      </c>
    </row>
    <row r="1663" spans="1:18" ht="67.5" x14ac:dyDescent="0.2">
      <c r="A1663" s="109">
        <v>1662</v>
      </c>
      <c r="B1663" s="506" t="s">
        <v>3732</v>
      </c>
      <c r="C1663" s="506">
        <v>891180084</v>
      </c>
      <c r="D1663" s="523">
        <v>2</v>
      </c>
      <c r="E1663" s="225" t="s">
        <v>4013</v>
      </c>
      <c r="F1663" s="535">
        <v>52083740</v>
      </c>
      <c r="G1663" s="508">
        <v>7</v>
      </c>
      <c r="H1663" s="524" t="s">
        <v>4571</v>
      </c>
      <c r="I1663" s="510" t="s">
        <v>5873</v>
      </c>
      <c r="J1663" s="525">
        <v>41978</v>
      </c>
      <c r="K1663" s="512">
        <v>3000000</v>
      </c>
      <c r="L1663" s="224" t="s">
        <v>20</v>
      </c>
      <c r="M1663" s="513" t="s">
        <v>3747</v>
      </c>
      <c r="N1663" s="514" t="s">
        <v>1314</v>
      </c>
      <c r="O1663" s="515" t="s">
        <v>3737</v>
      </c>
      <c r="P1663" s="526" t="s">
        <v>3738</v>
      </c>
      <c r="Q1663" s="515" t="s">
        <v>3382</v>
      </c>
      <c r="R1663" s="307">
        <v>392</v>
      </c>
    </row>
    <row r="1664" spans="1:18" ht="45" x14ac:dyDescent="0.2">
      <c r="A1664" s="109">
        <v>1663</v>
      </c>
      <c r="B1664" s="506" t="s">
        <v>3732</v>
      </c>
      <c r="C1664" s="506">
        <v>891180084</v>
      </c>
      <c r="D1664" s="506">
        <v>2</v>
      </c>
      <c r="E1664" s="225" t="s">
        <v>712</v>
      </c>
      <c r="F1664" s="507">
        <v>41454264</v>
      </c>
      <c r="G1664" s="508">
        <v>5</v>
      </c>
      <c r="H1664" s="509" t="s">
        <v>4572</v>
      </c>
      <c r="I1664" s="510" t="s">
        <v>5874</v>
      </c>
      <c r="J1664" s="511">
        <v>41978</v>
      </c>
      <c r="K1664" s="512">
        <v>2700000</v>
      </c>
      <c r="L1664" s="224" t="s">
        <v>20</v>
      </c>
      <c r="M1664" s="513" t="s">
        <v>3747</v>
      </c>
      <c r="N1664" s="514" t="s">
        <v>1314</v>
      </c>
      <c r="O1664" s="513" t="s">
        <v>23</v>
      </c>
      <c r="P1664" s="513" t="s">
        <v>3748</v>
      </c>
      <c r="Q1664" s="513" t="s">
        <v>3382</v>
      </c>
      <c r="R1664" s="307">
        <v>393</v>
      </c>
    </row>
    <row r="1665" spans="1:19" ht="123.75" x14ac:dyDescent="0.2">
      <c r="A1665" s="109">
        <v>1664</v>
      </c>
      <c r="B1665" s="506" t="s">
        <v>3732</v>
      </c>
      <c r="C1665" s="506">
        <v>891180084</v>
      </c>
      <c r="D1665" s="506">
        <v>2</v>
      </c>
      <c r="E1665" s="225" t="s">
        <v>5875</v>
      </c>
      <c r="F1665" s="507">
        <v>36127136</v>
      </c>
      <c r="G1665" s="508">
        <v>1</v>
      </c>
      <c r="H1665" s="509" t="s">
        <v>5876</v>
      </c>
      <c r="I1665" s="510" t="s">
        <v>5877</v>
      </c>
      <c r="J1665" s="511">
        <v>41978</v>
      </c>
      <c r="K1665" s="512">
        <v>21850000</v>
      </c>
      <c r="L1665" s="224" t="s">
        <v>4295</v>
      </c>
      <c r="M1665" s="513" t="s">
        <v>3747</v>
      </c>
      <c r="N1665" s="514" t="s">
        <v>1314</v>
      </c>
      <c r="O1665" s="513" t="s">
        <v>23</v>
      </c>
      <c r="P1665" s="513" t="s">
        <v>3748</v>
      </c>
      <c r="Q1665" s="515" t="s">
        <v>3382</v>
      </c>
      <c r="R1665" s="307">
        <v>394</v>
      </c>
    </row>
    <row r="1666" spans="1:19" ht="56.25" x14ac:dyDescent="0.2">
      <c r="A1666" s="109">
        <v>1665</v>
      </c>
      <c r="B1666" s="516" t="s">
        <v>3732</v>
      </c>
      <c r="C1666" s="516">
        <v>891180084</v>
      </c>
      <c r="D1666" s="516">
        <v>2</v>
      </c>
      <c r="E1666" s="517" t="s">
        <v>4013</v>
      </c>
      <c r="F1666" s="518">
        <v>52083740</v>
      </c>
      <c r="G1666" s="519">
        <v>7</v>
      </c>
      <c r="H1666" s="520" t="s">
        <v>4573</v>
      </c>
      <c r="I1666" s="538" t="s">
        <v>5878</v>
      </c>
      <c r="J1666" s="521">
        <v>41978</v>
      </c>
      <c r="K1666" s="522">
        <v>3000000</v>
      </c>
      <c r="L1666" s="224" t="s">
        <v>20</v>
      </c>
      <c r="M1666" s="513" t="s">
        <v>3747</v>
      </c>
      <c r="N1666" s="514" t="s">
        <v>1314</v>
      </c>
      <c r="O1666" s="514" t="s">
        <v>23</v>
      </c>
      <c r="P1666" s="514" t="s">
        <v>3748</v>
      </c>
      <c r="Q1666" s="515" t="s">
        <v>3382</v>
      </c>
      <c r="R1666" s="307">
        <v>395</v>
      </c>
    </row>
    <row r="1667" spans="1:19" ht="33.75" x14ac:dyDescent="0.2">
      <c r="A1667" s="109">
        <v>1666</v>
      </c>
      <c r="B1667" s="457" t="s">
        <v>3732</v>
      </c>
      <c r="C1667" s="457">
        <v>891180084</v>
      </c>
      <c r="D1667" s="457">
        <v>2</v>
      </c>
      <c r="E1667" s="225" t="s">
        <v>5879</v>
      </c>
      <c r="F1667" s="507">
        <v>800058607</v>
      </c>
      <c r="G1667" s="508">
        <v>2</v>
      </c>
      <c r="H1667" s="221" t="s">
        <v>5880</v>
      </c>
      <c r="I1667" s="483" t="s">
        <v>5881</v>
      </c>
      <c r="J1667" s="466">
        <v>41978</v>
      </c>
      <c r="K1667" s="491">
        <v>23510201</v>
      </c>
      <c r="L1667" s="212" t="s">
        <v>5845</v>
      </c>
      <c r="M1667" s="513" t="s">
        <v>3747</v>
      </c>
      <c r="N1667" s="514" t="s">
        <v>1314</v>
      </c>
      <c r="O1667" s="464" t="s">
        <v>23</v>
      </c>
      <c r="P1667" s="464" t="s">
        <v>3748</v>
      </c>
      <c r="Q1667" s="513" t="s">
        <v>3382</v>
      </c>
      <c r="R1667" s="307">
        <v>396</v>
      </c>
    </row>
    <row r="1668" spans="1:19" ht="45" x14ac:dyDescent="0.2">
      <c r="A1668" s="109">
        <v>1667</v>
      </c>
      <c r="B1668" s="506" t="s">
        <v>3732</v>
      </c>
      <c r="C1668" s="506">
        <v>891180084</v>
      </c>
      <c r="D1668" s="523">
        <v>2</v>
      </c>
      <c r="E1668" s="225" t="s">
        <v>5882</v>
      </c>
      <c r="F1668" s="507">
        <v>7728828</v>
      </c>
      <c r="G1668" s="508">
        <v>2</v>
      </c>
      <c r="H1668" s="524" t="s">
        <v>5883</v>
      </c>
      <c r="I1668" s="483" t="s">
        <v>5884</v>
      </c>
      <c r="J1668" s="525">
        <v>41982</v>
      </c>
      <c r="K1668" s="512">
        <v>500000</v>
      </c>
      <c r="L1668" s="212" t="s">
        <v>5845</v>
      </c>
      <c r="M1668" s="513" t="s">
        <v>3747</v>
      </c>
      <c r="N1668" s="514" t="s">
        <v>1314</v>
      </c>
      <c r="O1668" s="515" t="s">
        <v>3737</v>
      </c>
      <c r="P1668" s="526" t="s">
        <v>3738</v>
      </c>
      <c r="Q1668" s="515" t="s">
        <v>3382</v>
      </c>
      <c r="R1668" s="307">
        <v>397</v>
      </c>
    </row>
    <row r="1669" spans="1:19" ht="56.25" x14ac:dyDescent="0.2">
      <c r="A1669" s="109">
        <v>1668</v>
      </c>
      <c r="B1669" s="506" t="s">
        <v>3732</v>
      </c>
      <c r="C1669" s="506">
        <v>891180084</v>
      </c>
      <c r="D1669" s="523">
        <v>2</v>
      </c>
      <c r="E1669" s="517" t="s">
        <v>5777</v>
      </c>
      <c r="F1669" s="518">
        <v>7694101</v>
      </c>
      <c r="G1669" s="519">
        <v>9</v>
      </c>
      <c r="H1669" s="524" t="s">
        <v>5885</v>
      </c>
      <c r="I1669" s="483" t="s">
        <v>5886</v>
      </c>
      <c r="J1669" s="539">
        <v>41983</v>
      </c>
      <c r="K1669" s="512">
        <v>1995200</v>
      </c>
      <c r="L1669" s="212" t="s">
        <v>4131</v>
      </c>
      <c r="M1669" s="513" t="s">
        <v>3747</v>
      </c>
      <c r="N1669" s="514" t="s">
        <v>1314</v>
      </c>
      <c r="O1669" s="515" t="s">
        <v>3737</v>
      </c>
      <c r="P1669" s="526" t="s">
        <v>3738</v>
      </c>
      <c r="Q1669" s="515" t="s">
        <v>3382</v>
      </c>
      <c r="R1669" s="307">
        <v>398</v>
      </c>
    </row>
    <row r="1670" spans="1:19" ht="33.75" x14ac:dyDescent="0.2">
      <c r="A1670" s="109">
        <v>1669</v>
      </c>
      <c r="B1670" s="506" t="s">
        <v>3732</v>
      </c>
      <c r="C1670" s="506">
        <v>891180084</v>
      </c>
      <c r="D1670" s="506">
        <v>2</v>
      </c>
      <c r="E1670" s="225" t="s">
        <v>5875</v>
      </c>
      <c r="F1670" s="507">
        <v>36172136</v>
      </c>
      <c r="G1670" s="508">
        <v>1</v>
      </c>
      <c r="H1670" s="509" t="s">
        <v>5887</v>
      </c>
      <c r="I1670" s="510" t="s">
        <v>5888</v>
      </c>
      <c r="J1670" s="511">
        <v>41983</v>
      </c>
      <c r="K1670" s="512">
        <v>1000000</v>
      </c>
      <c r="L1670" s="224" t="s">
        <v>4131</v>
      </c>
      <c r="M1670" s="540" t="s">
        <v>3747</v>
      </c>
      <c r="N1670" s="464" t="s">
        <v>1314</v>
      </c>
      <c r="O1670" s="541" t="s">
        <v>23</v>
      </c>
      <c r="P1670" s="513" t="s">
        <v>3748</v>
      </c>
      <c r="Q1670" s="513" t="s">
        <v>3382</v>
      </c>
      <c r="R1670" s="307">
        <v>399</v>
      </c>
      <c r="S1670" s="343">
        <f>SUM(K1272:K1670)</f>
        <v>1460747393</v>
      </c>
    </row>
    <row r="1671" spans="1:19" ht="67.5" x14ac:dyDescent="0.2">
      <c r="A1671" s="109">
        <v>1670</v>
      </c>
      <c r="B1671" s="542" t="s">
        <v>16</v>
      </c>
      <c r="C1671" s="542">
        <v>891180084</v>
      </c>
      <c r="D1671" s="543">
        <v>2</v>
      </c>
      <c r="E1671" s="544" t="s">
        <v>4588</v>
      </c>
      <c r="F1671" s="545">
        <v>55068258</v>
      </c>
      <c r="G1671" s="546">
        <v>6</v>
      </c>
      <c r="H1671" s="547" t="s">
        <v>4589</v>
      </c>
      <c r="I1671" s="548" t="s">
        <v>4590</v>
      </c>
      <c r="J1671" s="227">
        <v>41641</v>
      </c>
      <c r="K1671" s="549">
        <f>16491850+16866664</f>
        <v>33358514</v>
      </c>
      <c r="L1671" s="550" t="s">
        <v>325</v>
      </c>
      <c r="M1671" s="550" t="s">
        <v>21</v>
      </c>
      <c r="N1671" s="550" t="s">
        <v>22</v>
      </c>
      <c r="O1671" s="550" t="s">
        <v>23</v>
      </c>
      <c r="P1671" s="550" t="s">
        <v>24</v>
      </c>
      <c r="Q1671" s="551" t="s">
        <v>4591</v>
      </c>
      <c r="R1671" s="307">
        <v>1</v>
      </c>
    </row>
    <row r="1672" spans="1:19" ht="56.25" x14ac:dyDescent="0.2">
      <c r="A1672" s="109">
        <v>1671</v>
      </c>
      <c r="B1672" s="552" t="s">
        <v>16</v>
      </c>
      <c r="C1672" s="552">
        <v>891180084</v>
      </c>
      <c r="D1672" s="553">
        <v>2</v>
      </c>
      <c r="E1672" s="554" t="s">
        <v>4592</v>
      </c>
      <c r="F1672" s="230">
        <v>1010176855</v>
      </c>
      <c r="G1672" s="231">
        <v>3</v>
      </c>
      <c r="H1672" s="555" t="s">
        <v>4593</v>
      </c>
      <c r="I1672" s="556" t="s">
        <v>4594</v>
      </c>
      <c r="J1672" s="228">
        <v>41641</v>
      </c>
      <c r="K1672" s="234">
        <f>9480369+9586295</f>
        <v>19066664</v>
      </c>
      <c r="L1672" s="557" t="s">
        <v>325</v>
      </c>
      <c r="M1672" s="558" t="s">
        <v>21</v>
      </c>
      <c r="N1672" s="558" t="s">
        <v>22</v>
      </c>
      <c r="O1672" s="558" t="s">
        <v>23</v>
      </c>
      <c r="P1672" s="558" t="s">
        <v>24</v>
      </c>
      <c r="Q1672" s="559" t="s">
        <v>4591</v>
      </c>
      <c r="R1672" s="307">
        <v>2</v>
      </c>
    </row>
    <row r="1673" spans="1:19" ht="56.25" x14ac:dyDescent="0.2">
      <c r="A1673" s="109">
        <v>1672</v>
      </c>
      <c r="B1673" s="560" t="s">
        <v>16</v>
      </c>
      <c r="C1673" s="560">
        <v>891180084</v>
      </c>
      <c r="D1673" s="561">
        <v>2</v>
      </c>
      <c r="E1673" s="554" t="s">
        <v>4595</v>
      </c>
      <c r="F1673" s="230">
        <v>1075209464</v>
      </c>
      <c r="G1673" s="231">
        <v>7</v>
      </c>
      <c r="H1673" s="555" t="s">
        <v>4596</v>
      </c>
      <c r="I1673" s="556" t="s">
        <v>4597</v>
      </c>
      <c r="J1673" s="228">
        <v>41641</v>
      </c>
      <c r="K1673" s="234">
        <f>10190685+10304547</f>
        <v>20495232</v>
      </c>
      <c r="L1673" s="557" t="s">
        <v>325</v>
      </c>
      <c r="M1673" s="558" t="s">
        <v>21</v>
      </c>
      <c r="N1673" s="558" t="s">
        <v>22</v>
      </c>
      <c r="O1673" s="558" t="s">
        <v>23</v>
      </c>
      <c r="P1673" s="558" t="s">
        <v>24</v>
      </c>
      <c r="Q1673" s="559" t="s">
        <v>4591</v>
      </c>
      <c r="R1673" s="307">
        <v>3</v>
      </c>
    </row>
    <row r="1674" spans="1:19" ht="56.25" x14ac:dyDescent="0.2">
      <c r="A1674" s="109">
        <v>1673</v>
      </c>
      <c r="B1674" s="560" t="s">
        <v>16</v>
      </c>
      <c r="C1674" s="560">
        <v>891180084</v>
      </c>
      <c r="D1674" s="561">
        <v>2</v>
      </c>
      <c r="E1674" s="554" t="s">
        <v>4598</v>
      </c>
      <c r="F1674" s="230">
        <v>1080292657</v>
      </c>
      <c r="G1674" s="231">
        <v>2</v>
      </c>
      <c r="H1674" s="555" t="s">
        <v>4599</v>
      </c>
      <c r="I1674" s="556" t="s">
        <v>4600</v>
      </c>
      <c r="J1674" s="228">
        <v>41641</v>
      </c>
      <c r="K1674" s="234">
        <f>9480369+9586295</f>
        <v>19066664</v>
      </c>
      <c r="L1674" s="557" t="s">
        <v>325</v>
      </c>
      <c r="M1674" s="558" t="s">
        <v>21</v>
      </c>
      <c r="N1674" s="558" t="s">
        <v>22</v>
      </c>
      <c r="O1674" s="558" t="s">
        <v>23</v>
      </c>
      <c r="P1674" s="558" t="s">
        <v>24</v>
      </c>
      <c r="Q1674" s="559" t="s">
        <v>4591</v>
      </c>
      <c r="R1674" s="307">
        <v>4</v>
      </c>
    </row>
    <row r="1675" spans="1:19" ht="135" x14ac:dyDescent="0.2">
      <c r="A1675" s="109">
        <v>1674</v>
      </c>
      <c r="B1675" s="560" t="s">
        <v>16</v>
      </c>
      <c r="C1675" s="560">
        <v>891180084</v>
      </c>
      <c r="D1675" s="561">
        <v>2</v>
      </c>
      <c r="E1675" s="562" t="s">
        <v>4601</v>
      </c>
      <c r="F1675" s="563">
        <v>26431299</v>
      </c>
      <c r="G1675" s="564">
        <v>9</v>
      </c>
      <c r="H1675" s="565" t="s">
        <v>4602</v>
      </c>
      <c r="I1675" s="566" t="s">
        <v>4603</v>
      </c>
      <c r="J1675" s="228">
        <v>41641</v>
      </c>
      <c r="K1675" s="234">
        <v>22083135</v>
      </c>
      <c r="L1675" s="557" t="s">
        <v>325</v>
      </c>
      <c r="M1675" s="558" t="s">
        <v>21</v>
      </c>
      <c r="N1675" s="558" t="s">
        <v>22</v>
      </c>
      <c r="O1675" s="558" t="s">
        <v>23</v>
      </c>
      <c r="P1675" s="558" t="s">
        <v>24</v>
      </c>
      <c r="Q1675" s="567"/>
      <c r="R1675" s="307">
        <v>5</v>
      </c>
    </row>
    <row r="1676" spans="1:19" ht="56.25" x14ac:dyDescent="0.2">
      <c r="A1676" s="109">
        <v>1675</v>
      </c>
      <c r="B1676" s="560" t="s">
        <v>16</v>
      </c>
      <c r="C1676" s="560">
        <v>891180084</v>
      </c>
      <c r="D1676" s="561">
        <v>2</v>
      </c>
      <c r="E1676" s="247" t="s">
        <v>4604</v>
      </c>
      <c r="F1676" s="235">
        <v>26552229</v>
      </c>
      <c r="G1676" s="568">
        <v>2</v>
      </c>
      <c r="H1676" s="569" t="s">
        <v>4605</v>
      </c>
      <c r="I1676" s="229" t="s">
        <v>4606</v>
      </c>
      <c r="J1676" s="228">
        <v>41641</v>
      </c>
      <c r="K1676" s="234">
        <v>5976665.666666666</v>
      </c>
      <c r="L1676" s="557" t="s">
        <v>325</v>
      </c>
      <c r="M1676" s="558" t="s">
        <v>21</v>
      </c>
      <c r="N1676" s="558" t="s">
        <v>22</v>
      </c>
      <c r="O1676" s="558" t="s">
        <v>23</v>
      </c>
      <c r="P1676" s="558" t="s">
        <v>24</v>
      </c>
      <c r="Q1676" s="567"/>
      <c r="R1676" s="307">
        <v>6</v>
      </c>
    </row>
    <row r="1677" spans="1:19" ht="56.25" x14ac:dyDescent="0.2">
      <c r="A1677" s="109">
        <v>1676</v>
      </c>
      <c r="B1677" s="560" t="s">
        <v>16</v>
      </c>
      <c r="C1677" s="560">
        <v>891180084</v>
      </c>
      <c r="D1677" s="561">
        <v>2</v>
      </c>
      <c r="E1677" s="570" t="s">
        <v>4607</v>
      </c>
      <c r="F1677" s="563">
        <v>33750164</v>
      </c>
      <c r="G1677" s="564">
        <v>7</v>
      </c>
      <c r="H1677" s="565" t="s">
        <v>4608</v>
      </c>
      <c r="I1677" s="571" t="s">
        <v>4609</v>
      </c>
      <c r="J1677" s="228">
        <v>41641</v>
      </c>
      <c r="K1677" s="234">
        <v>4848148.2666666666</v>
      </c>
      <c r="L1677" s="557" t="s">
        <v>325</v>
      </c>
      <c r="M1677" s="558" t="s">
        <v>21</v>
      </c>
      <c r="N1677" s="558" t="s">
        <v>22</v>
      </c>
      <c r="O1677" s="558" t="s">
        <v>23</v>
      </c>
      <c r="P1677" s="558" t="s">
        <v>24</v>
      </c>
      <c r="Q1677" s="567"/>
      <c r="R1677" s="307">
        <v>7</v>
      </c>
    </row>
    <row r="1678" spans="1:19" ht="135" x14ac:dyDescent="0.2">
      <c r="A1678" s="109">
        <v>1677</v>
      </c>
      <c r="B1678" s="560" t="s">
        <v>16</v>
      </c>
      <c r="C1678" s="560">
        <v>891180084</v>
      </c>
      <c r="D1678" s="561">
        <v>2</v>
      </c>
      <c r="E1678" s="570" t="s">
        <v>4610</v>
      </c>
      <c r="F1678" s="563">
        <v>1075229379</v>
      </c>
      <c r="G1678" s="572">
        <v>4</v>
      </c>
      <c r="H1678" s="565" t="s">
        <v>4611</v>
      </c>
      <c r="I1678" s="566" t="s">
        <v>4612</v>
      </c>
      <c r="J1678" s="573">
        <v>41641</v>
      </c>
      <c r="K1678" s="234">
        <v>5438887.9000000004</v>
      </c>
      <c r="L1678" s="557" t="s">
        <v>325</v>
      </c>
      <c r="M1678" s="558" t="s">
        <v>21</v>
      </c>
      <c r="N1678" s="558" t="s">
        <v>22</v>
      </c>
      <c r="O1678" s="558" t="s">
        <v>23</v>
      </c>
      <c r="P1678" s="558" t="s">
        <v>24</v>
      </c>
      <c r="Q1678" s="567"/>
      <c r="R1678" s="307">
        <v>8</v>
      </c>
    </row>
    <row r="1679" spans="1:19" ht="135" x14ac:dyDescent="0.2">
      <c r="A1679" s="109">
        <v>1678</v>
      </c>
      <c r="B1679" s="560" t="s">
        <v>16</v>
      </c>
      <c r="C1679" s="560">
        <v>891180084</v>
      </c>
      <c r="D1679" s="561">
        <v>2</v>
      </c>
      <c r="E1679" s="247" t="s">
        <v>4613</v>
      </c>
      <c r="F1679" s="235">
        <v>36089668</v>
      </c>
      <c r="G1679" s="568">
        <v>3</v>
      </c>
      <c r="H1679" s="569" t="s">
        <v>4614</v>
      </c>
      <c r="I1679" s="229" t="s">
        <v>4615</v>
      </c>
      <c r="J1679" s="573">
        <v>41641</v>
      </c>
      <c r="K1679" s="234">
        <v>0</v>
      </c>
      <c r="L1679" s="557" t="s">
        <v>325</v>
      </c>
      <c r="M1679" s="558" t="s">
        <v>21</v>
      </c>
      <c r="N1679" s="558" t="s">
        <v>22</v>
      </c>
      <c r="O1679" s="558" t="s">
        <v>23</v>
      </c>
      <c r="P1679" s="558" t="s">
        <v>24</v>
      </c>
      <c r="Q1679" s="559" t="s">
        <v>4616</v>
      </c>
      <c r="R1679" s="307">
        <v>9</v>
      </c>
    </row>
    <row r="1680" spans="1:19" ht="45" x14ac:dyDescent="0.2">
      <c r="A1680" s="109">
        <v>1679</v>
      </c>
      <c r="B1680" s="560" t="s">
        <v>16</v>
      </c>
      <c r="C1680" s="560">
        <v>891180084</v>
      </c>
      <c r="D1680" s="561">
        <v>2</v>
      </c>
      <c r="E1680" s="562" t="s">
        <v>4617</v>
      </c>
      <c r="F1680" s="574">
        <v>1075255678</v>
      </c>
      <c r="G1680" s="575">
        <v>1</v>
      </c>
      <c r="H1680" s="576" t="s">
        <v>4618</v>
      </c>
      <c r="I1680" s="577" t="s">
        <v>4619</v>
      </c>
      <c r="J1680" s="578">
        <v>41641</v>
      </c>
      <c r="K1680" s="234">
        <v>9321480.1333333328</v>
      </c>
      <c r="L1680" s="557" t="s">
        <v>325</v>
      </c>
      <c r="M1680" s="558" t="s">
        <v>21</v>
      </c>
      <c r="N1680" s="558" t="s">
        <v>22</v>
      </c>
      <c r="O1680" s="558" t="s">
        <v>23</v>
      </c>
      <c r="P1680" s="558" t="s">
        <v>24</v>
      </c>
      <c r="Q1680" s="567"/>
      <c r="R1680" s="307">
        <v>10</v>
      </c>
    </row>
    <row r="1681" spans="1:18" ht="157.5" x14ac:dyDescent="0.2">
      <c r="A1681" s="109">
        <v>1680</v>
      </c>
      <c r="B1681" s="560" t="s">
        <v>16</v>
      </c>
      <c r="C1681" s="560">
        <v>891180084</v>
      </c>
      <c r="D1681" s="561">
        <v>2</v>
      </c>
      <c r="E1681" s="579" t="s">
        <v>4620</v>
      </c>
      <c r="F1681" s="580">
        <v>4924163</v>
      </c>
      <c r="G1681" s="581">
        <v>2</v>
      </c>
      <c r="H1681" s="582" t="s">
        <v>4621</v>
      </c>
      <c r="I1681" s="583" t="s">
        <v>4622</v>
      </c>
      <c r="J1681" s="584">
        <v>41641</v>
      </c>
      <c r="K1681" s="234">
        <v>12144000</v>
      </c>
      <c r="L1681" s="557" t="s">
        <v>325</v>
      </c>
      <c r="M1681" s="558" t="s">
        <v>21</v>
      </c>
      <c r="N1681" s="558" t="s">
        <v>22</v>
      </c>
      <c r="O1681" s="558" t="s">
        <v>23</v>
      </c>
      <c r="P1681" s="558" t="s">
        <v>24</v>
      </c>
      <c r="Q1681" s="567"/>
      <c r="R1681" s="307">
        <v>11</v>
      </c>
    </row>
    <row r="1682" spans="1:18" ht="112.5" x14ac:dyDescent="0.2">
      <c r="A1682" s="109">
        <v>1681</v>
      </c>
      <c r="B1682" s="560" t="s">
        <v>16</v>
      </c>
      <c r="C1682" s="560">
        <v>891180084</v>
      </c>
      <c r="D1682" s="561">
        <v>2</v>
      </c>
      <c r="E1682" s="579" t="s">
        <v>4623</v>
      </c>
      <c r="F1682" s="580">
        <v>19253401</v>
      </c>
      <c r="G1682" s="581">
        <v>5</v>
      </c>
      <c r="H1682" s="582" t="s">
        <v>4624</v>
      </c>
      <c r="I1682" s="585" t="s">
        <v>4625</v>
      </c>
      <c r="J1682" s="586">
        <v>41641</v>
      </c>
      <c r="K1682" s="234">
        <f>10755554+10999999</f>
        <v>21755553</v>
      </c>
      <c r="L1682" s="557" t="s">
        <v>325</v>
      </c>
      <c r="M1682" s="558" t="s">
        <v>21</v>
      </c>
      <c r="N1682" s="558" t="s">
        <v>22</v>
      </c>
      <c r="O1682" s="558" t="s">
        <v>23</v>
      </c>
      <c r="P1682" s="558" t="s">
        <v>24</v>
      </c>
      <c r="Q1682" s="559" t="s">
        <v>4591</v>
      </c>
      <c r="R1682" s="307">
        <v>12</v>
      </c>
    </row>
    <row r="1683" spans="1:18" ht="123.75" x14ac:dyDescent="0.2">
      <c r="A1683" s="109">
        <v>1682</v>
      </c>
      <c r="B1683" s="560" t="s">
        <v>16</v>
      </c>
      <c r="C1683" s="560">
        <v>891180084</v>
      </c>
      <c r="D1683" s="561">
        <v>2</v>
      </c>
      <c r="E1683" s="554" t="s">
        <v>4626</v>
      </c>
      <c r="F1683" s="230">
        <v>7692072</v>
      </c>
      <c r="G1683" s="587">
        <v>4</v>
      </c>
      <c r="H1683" s="555" t="s">
        <v>4627</v>
      </c>
      <c r="I1683" s="588" t="s">
        <v>4628</v>
      </c>
      <c r="J1683" s="573">
        <v>41641</v>
      </c>
      <c r="K1683" s="234">
        <v>9321480.1333333328</v>
      </c>
      <c r="L1683" s="557" t="s">
        <v>325</v>
      </c>
      <c r="M1683" s="558" t="s">
        <v>21</v>
      </c>
      <c r="N1683" s="558" t="s">
        <v>22</v>
      </c>
      <c r="O1683" s="558" t="s">
        <v>23</v>
      </c>
      <c r="P1683" s="558" t="s">
        <v>24</v>
      </c>
      <c r="Q1683" s="567"/>
      <c r="R1683" s="307">
        <v>13</v>
      </c>
    </row>
    <row r="1684" spans="1:18" ht="90" x14ac:dyDescent="0.2">
      <c r="A1684" s="109">
        <v>1683</v>
      </c>
      <c r="B1684" s="560" t="s">
        <v>16</v>
      </c>
      <c r="C1684" s="560">
        <v>891180084</v>
      </c>
      <c r="D1684" s="561">
        <v>2</v>
      </c>
      <c r="E1684" s="247" t="s">
        <v>4629</v>
      </c>
      <c r="F1684" s="235">
        <v>7731888</v>
      </c>
      <c r="G1684" s="568">
        <v>5</v>
      </c>
      <c r="H1684" s="569" t="s">
        <v>4630</v>
      </c>
      <c r="I1684" s="245" t="s">
        <v>4631</v>
      </c>
      <c r="J1684" s="586">
        <v>41641</v>
      </c>
      <c r="K1684" s="234">
        <v>10755553.6</v>
      </c>
      <c r="L1684" s="557" t="s">
        <v>325</v>
      </c>
      <c r="M1684" s="558" t="s">
        <v>21</v>
      </c>
      <c r="N1684" s="558" t="s">
        <v>22</v>
      </c>
      <c r="O1684" s="558" t="s">
        <v>23</v>
      </c>
      <c r="P1684" s="558" t="s">
        <v>24</v>
      </c>
      <c r="Q1684" s="567"/>
      <c r="R1684" s="307">
        <v>14</v>
      </c>
    </row>
    <row r="1685" spans="1:18" ht="157.5" x14ac:dyDescent="0.2">
      <c r="A1685" s="109">
        <v>1684</v>
      </c>
      <c r="B1685" s="560" t="s">
        <v>16</v>
      </c>
      <c r="C1685" s="560">
        <v>891180084</v>
      </c>
      <c r="D1685" s="561">
        <v>2</v>
      </c>
      <c r="E1685" s="589" t="s">
        <v>4632</v>
      </c>
      <c r="F1685" s="590">
        <v>26433550</v>
      </c>
      <c r="G1685" s="591">
        <v>2</v>
      </c>
      <c r="H1685" s="592" t="s">
        <v>4633</v>
      </c>
      <c r="I1685" s="593" t="s">
        <v>4634</v>
      </c>
      <c r="J1685" s="573">
        <v>41641</v>
      </c>
      <c r="K1685" s="234">
        <v>10755553.6</v>
      </c>
      <c r="L1685" s="557" t="s">
        <v>325</v>
      </c>
      <c r="M1685" s="558" t="s">
        <v>21</v>
      </c>
      <c r="N1685" s="558" t="s">
        <v>22</v>
      </c>
      <c r="O1685" s="558" t="s">
        <v>23</v>
      </c>
      <c r="P1685" s="558" t="s">
        <v>24</v>
      </c>
      <c r="Q1685" s="567"/>
      <c r="R1685" s="307">
        <v>15</v>
      </c>
    </row>
    <row r="1686" spans="1:18" ht="56.25" x14ac:dyDescent="0.2">
      <c r="A1686" s="109">
        <v>1685</v>
      </c>
      <c r="B1686" s="560" t="s">
        <v>16</v>
      </c>
      <c r="C1686" s="560">
        <v>891180084</v>
      </c>
      <c r="D1686" s="561">
        <v>2</v>
      </c>
      <c r="E1686" s="247" t="s">
        <v>4635</v>
      </c>
      <c r="F1686" s="235">
        <v>26431736</v>
      </c>
      <c r="G1686" s="568">
        <v>6</v>
      </c>
      <c r="H1686" s="569" t="s">
        <v>4636</v>
      </c>
      <c r="I1686" s="594" t="s">
        <v>4637</v>
      </c>
      <c r="J1686" s="573">
        <v>41641</v>
      </c>
      <c r="K1686" s="234">
        <v>10755553.6</v>
      </c>
      <c r="L1686" s="557" t="s">
        <v>325</v>
      </c>
      <c r="M1686" s="558" t="s">
        <v>21</v>
      </c>
      <c r="N1686" s="558" t="s">
        <v>22</v>
      </c>
      <c r="O1686" s="558" t="s">
        <v>23</v>
      </c>
      <c r="P1686" s="558" t="s">
        <v>24</v>
      </c>
      <c r="Q1686" s="567"/>
      <c r="R1686" s="307">
        <v>16</v>
      </c>
    </row>
    <row r="1687" spans="1:18" ht="45" x14ac:dyDescent="0.2">
      <c r="A1687" s="109">
        <v>1686</v>
      </c>
      <c r="B1687" s="560" t="s">
        <v>16</v>
      </c>
      <c r="C1687" s="560">
        <v>891180084</v>
      </c>
      <c r="D1687" s="561">
        <v>2</v>
      </c>
      <c r="E1687" s="247" t="s">
        <v>4638</v>
      </c>
      <c r="F1687" s="235">
        <v>12132762</v>
      </c>
      <c r="G1687" s="568">
        <v>4</v>
      </c>
      <c r="H1687" s="569" t="s">
        <v>4639</v>
      </c>
      <c r="I1687" s="245" t="s">
        <v>4640</v>
      </c>
      <c r="J1687" s="595">
        <v>41641</v>
      </c>
      <c r="K1687" s="234">
        <f>10755554+10999999</f>
        <v>21755553</v>
      </c>
      <c r="L1687" s="557" t="s">
        <v>325</v>
      </c>
      <c r="M1687" s="558" t="s">
        <v>21</v>
      </c>
      <c r="N1687" s="558" t="s">
        <v>22</v>
      </c>
      <c r="O1687" s="558" t="s">
        <v>23</v>
      </c>
      <c r="P1687" s="558" t="s">
        <v>24</v>
      </c>
      <c r="Q1687" s="559" t="s">
        <v>4591</v>
      </c>
      <c r="R1687" s="307">
        <v>17</v>
      </c>
    </row>
    <row r="1688" spans="1:18" ht="135" x14ac:dyDescent="0.2">
      <c r="A1688" s="109">
        <v>1687</v>
      </c>
      <c r="B1688" s="560" t="s">
        <v>16</v>
      </c>
      <c r="C1688" s="560">
        <v>891180084</v>
      </c>
      <c r="D1688" s="561">
        <v>2</v>
      </c>
      <c r="E1688" s="247" t="s">
        <v>4641</v>
      </c>
      <c r="F1688" s="235">
        <v>1075247580</v>
      </c>
      <c r="G1688" s="596">
        <v>5</v>
      </c>
      <c r="H1688" s="569" t="s">
        <v>4642</v>
      </c>
      <c r="I1688" s="245" t="s">
        <v>4643</v>
      </c>
      <c r="J1688" s="595">
        <v>41641</v>
      </c>
      <c r="K1688" s="234">
        <f>7887406+8066666</f>
        <v>15954072</v>
      </c>
      <c r="L1688" s="557" t="s">
        <v>325</v>
      </c>
      <c r="M1688" s="558" t="s">
        <v>21</v>
      </c>
      <c r="N1688" s="558" t="s">
        <v>22</v>
      </c>
      <c r="O1688" s="558" t="s">
        <v>23</v>
      </c>
      <c r="P1688" s="558" t="s">
        <v>24</v>
      </c>
      <c r="Q1688" s="559" t="s">
        <v>4591</v>
      </c>
      <c r="R1688" s="307">
        <v>18</v>
      </c>
    </row>
    <row r="1689" spans="1:18" ht="56.25" x14ac:dyDescent="0.2">
      <c r="A1689" s="109">
        <v>1688</v>
      </c>
      <c r="B1689" s="560" t="s">
        <v>16</v>
      </c>
      <c r="C1689" s="560">
        <v>891180084</v>
      </c>
      <c r="D1689" s="561">
        <v>2</v>
      </c>
      <c r="E1689" s="247" t="s">
        <v>4644</v>
      </c>
      <c r="F1689" s="235">
        <v>1075230785</v>
      </c>
      <c r="G1689" s="568">
        <v>3</v>
      </c>
      <c r="H1689" s="569" t="s">
        <v>4645</v>
      </c>
      <c r="I1689" s="594" t="s">
        <v>4646</v>
      </c>
      <c r="J1689" s="595">
        <v>41641</v>
      </c>
      <c r="K1689" s="234">
        <f>6453332+6599999</f>
        <v>13053331</v>
      </c>
      <c r="L1689" s="557" t="s">
        <v>325</v>
      </c>
      <c r="M1689" s="558" t="s">
        <v>21</v>
      </c>
      <c r="N1689" s="558" t="s">
        <v>22</v>
      </c>
      <c r="O1689" s="558" t="s">
        <v>23</v>
      </c>
      <c r="P1689" s="558" t="s">
        <v>24</v>
      </c>
      <c r="Q1689" s="559" t="s">
        <v>4591</v>
      </c>
      <c r="R1689" s="307">
        <v>19</v>
      </c>
    </row>
    <row r="1690" spans="1:18" ht="123.75" x14ac:dyDescent="0.2">
      <c r="A1690" s="109">
        <v>1689</v>
      </c>
      <c r="B1690" s="560" t="s">
        <v>16</v>
      </c>
      <c r="C1690" s="560">
        <v>891180084</v>
      </c>
      <c r="D1690" s="561">
        <v>2</v>
      </c>
      <c r="E1690" s="247" t="s">
        <v>4647</v>
      </c>
      <c r="F1690" s="235">
        <v>1075216161</v>
      </c>
      <c r="G1690" s="568">
        <v>1</v>
      </c>
      <c r="H1690" s="569" t="s">
        <v>4648</v>
      </c>
      <c r="I1690" s="245" t="s">
        <v>4649</v>
      </c>
      <c r="J1690" s="595">
        <v>41641</v>
      </c>
      <c r="K1690" s="234">
        <v>9321480.1333333328</v>
      </c>
      <c r="L1690" s="557" t="s">
        <v>325</v>
      </c>
      <c r="M1690" s="558" t="s">
        <v>21</v>
      </c>
      <c r="N1690" s="558" t="s">
        <v>22</v>
      </c>
      <c r="O1690" s="558" t="s">
        <v>23</v>
      </c>
      <c r="P1690" s="558" t="s">
        <v>24</v>
      </c>
      <c r="Q1690" s="567"/>
      <c r="R1690" s="307">
        <v>20</v>
      </c>
    </row>
    <row r="1691" spans="1:18" ht="101.25" x14ac:dyDescent="0.2">
      <c r="A1691" s="109">
        <v>1690</v>
      </c>
      <c r="B1691" s="560" t="s">
        <v>16</v>
      </c>
      <c r="C1691" s="560">
        <v>891180084</v>
      </c>
      <c r="D1691" s="561">
        <v>2</v>
      </c>
      <c r="E1691" s="247" t="s">
        <v>4650</v>
      </c>
      <c r="F1691" s="235">
        <v>1079389487</v>
      </c>
      <c r="G1691" s="568">
        <v>1</v>
      </c>
      <c r="H1691" s="569" t="s">
        <v>4651</v>
      </c>
      <c r="I1691" s="245" t="s">
        <v>4652</v>
      </c>
      <c r="J1691" s="595">
        <v>41641</v>
      </c>
      <c r="K1691" s="234">
        <f>10755554+10999999</f>
        <v>21755553</v>
      </c>
      <c r="L1691" s="557" t="s">
        <v>325</v>
      </c>
      <c r="M1691" s="558" t="s">
        <v>21</v>
      </c>
      <c r="N1691" s="558" t="s">
        <v>22</v>
      </c>
      <c r="O1691" s="558" t="s">
        <v>23</v>
      </c>
      <c r="P1691" s="558" t="s">
        <v>24</v>
      </c>
      <c r="Q1691" s="559" t="s">
        <v>4591</v>
      </c>
      <c r="R1691" s="307">
        <v>21</v>
      </c>
    </row>
    <row r="1692" spans="1:18" ht="56.25" x14ac:dyDescent="0.2">
      <c r="A1692" s="109">
        <v>1691</v>
      </c>
      <c r="B1692" s="560" t="s">
        <v>16</v>
      </c>
      <c r="C1692" s="560">
        <v>891180084</v>
      </c>
      <c r="D1692" s="561">
        <v>2</v>
      </c>
      <c r="E1692" s="247" t="s">
        <v>4653</v>
      </c>
      <c r="F1692" s="235">
        <v>1075222072</v>
      </c>
      <c r="G1692" s="568">
        <v>7</v>
      </c>
      <c r="H1692" s="569" t="s">
        <v>4654</v>
      </c>
      <c r="I1692" s="245" t="s">
        <v>4655</v>
      </c>
      <c r="J1692" s="595">
        <v>41641</v>
      </c>
      <c r="K1692" s="234">
        <f>9321480+9533332</f>
        <v>18854812</v>
      </c>
      <c r="L1692" s="557" t="s">
        <v>325</v>
      </c>
      <c r="M1692" s="558" t="s">
        <v>21</v>
      </c>
      <c r="N1692" s="558" t="s">
        <v>22</v>
      </c>
      <c r="O1692" s="558" t="s">
        <v>23</v>
      </c>
      <c r="P1692" s="558" t="s">
        <v>24</v>
      </c>
      <c r="Q1692" s="559" t="s">
        <v>4591</v>
      </c>
      <c r="R1692" s="307">
        <v>22</v>
      </c>
    </row>
    <row r="1693" spans="1:18" ht="67.5" x14ac:dyDescent="0.2">
      <c r="A1693" s="109">
        <v>1692</v>
      </c>
      <c r="B1693" s="560" t="s">
        <v>16</v>
      </c>
      <c r="C1693" s="560">
        <v>891180084</v>
      </c>
      <c r="D1693" s="561">
        <v>2</v>
      </c>
      <c r="E1693" s="247" t="s">
        <v>4656</v>
      </c>
      <c r="F1693" s="235">
        <v>1075225174</v>
      </c>
      <c r="G1693" s="568">
        <v>3</v>
      </c>
      <c r="H1693" s="569" t="s">
        <v>4657</v>
      </c>
      <c r="I1693" s="245" t="s">
        <v>4658</v>
      </c>
      <c r="J1693" s="595">
        <v>41641</v>
      </c>
      <c r="K1693" s="234">
        <v>14448445.266666668</v>
      </c>
      <c r="L1693" s="557" t="s">
        <v>325</v>
      </c>
      <c r="M1693" s="558" t="s">
        <v>21</v>
      </c>
      <c r="N1693" s="558" t="s">
        <v>22</v>
      </c>
      <c r="O1693" s="558" t="s">
        <v>23</v>
      </c>
      <c r="P1693" s="558" t="s">
        <v>24</v>
      </c>
      <c r="Q1693" s="567"/>
      <c r="R1693" s="307">
        <v>23</v>
      </c>
    </row>
    <row r="1694" spans="1:18" ht="78.75" x14ac:dyDescent="0.2">
      <c r="A1694" s="109">
        <v>1693</v>
      </c>
      <c r="B1694" s="560" t="s">
        <v>16</v>
      </c>
      <c r="C1694" s="560">
        <v>891180084</v>
      </c>
      <c r="D1694" s="561">
        <v>2</v>
      </c>
      <c r="E1694" s="247" t="s">
        <v>4659</v>
      </c>
      <c r="F1694" s="235">
        <v>36174351</v>
      </c>
      <c r="G1694" s="568">
        <v>8</v>
      </c>
      <c r="H1694" s="569" t="s">
        <v>4660</v>
      </c>
      <c r="I1694" s="245" t="s">
        <v>4661</v>
      </c>
      <c r="J1694" s="597">
        <v>41641</v>
      </c>
      <c r="K1694" s="234">
        <v>16491850.199999999</v>
      </c>
      <c r="L1694" s="557" t="s">
        <v>325</v>
      </c>
      <c r="M1694" s="558" t="s">
        <v>21</v>
      </c>
      <c r="N1694" s="558" t="s">
        <v>22</v>
      </c>
      <c r="O1694" s="558" t="s">
        <v>23</v>
      </c>
      <c r="P1694" s="558" t="s">
        <v>24</v>
      </c>
      <c r="Q1694" s="567"/>
      <c r="R1694" s="307">
        <v>24</v>
      </c>
    </row>
    <row r="1695" spans="1:18" ht="67.5" x14ac:dyDescent="0.2">
      <c r="A1695" s="109">
        <v>1694</v>
      </c>
      <c r="B1695" s="560" t="s">
        <v>16</v>
      </c>
      <c r="C1695" s="560">
        <v>891180084</v>
      </c>
      <c r="D1695" s="561">
        <v>2</v>
      </c>
      <c r="E1695" s="247" t="s">
        <v>4662</v>
      </c>
      <c r="F1695" s="235">
        <v>55178851</v>
      </c>
      <c r="G1695" s="568">
        <v>6</v>
      </c>
      <c r="H1695" s="569" t="s">
        <v>4663</v>
      </c>
      <c r="I1695" s="594" t="s">
        <v>4664</v>
      </c>
      <c r="J1695" s="597">
        <v>41641</v>
      </c>
      <c r="K1695" s="234">
        <v>12906664.666666666</v>
      </c>
      <c r="L1695" s="557" t="s">
        <v>325</v>
      </c>
      <c r="M1695" s="558" t="s">
        <v>21</v>
      </c>
      <c r="N1695" s="558" t="s">
        <v>22</v>
      </c>
      <c r="O1695" s="558" t="s">
        <v>23</v>
      </c>
      <c r="P1695" s="558" t="s">
        <v>24</v>
      </c>
      <c r="Q1695" s="567"/>
      <c r="R1695" s="307">
        <v>25</v>
      </c>
    </row>
    <row r="1696" spans="1:18" ht="56.25" x14ac:dyDescent="0.2">
      <c r="A1696" s="109">
        <v>1695</v>
      </c>
      <c r="B1696" s="560" t="s">
        <v>16</v>
      </c>
      <c r="C1696" s="560">
        <v>891180084</v>
      </c>
      <c r="D1696" s="561">
        <v>2</v>
      </c>
      <c r="E1696" s="247" t="s">
        <v>4665</v>
      </c>
      <c r="F1696" s="235">
        <v>1075255890</v>
      </c>
      <c r="G1696" s="568">
        <v>7</v>
      </c>
      <c r="H1696" s="569" t="s">
        <v>4666</v>
      </c>
      <c r="I1696" s="594" t="s">
        <v>4667</v>
      </c>
      <c r="J1696" s="595">
        <v>41641</v>
      </c>
      <c r="K1696" s="234">
        <f>7887406+8066666</f>
        <v>15954072</v>
      </c>
      <c r="L1696" s="557" t="s">
        <v>325</v>
      </c>
      <c r="M1696" s="558" t="s">
        <v>21</v>
      </c>
      <c r="N1696" s="558" t="s">
        <v>22</v>
      </c>
      <c r="O1696" s="558" t="s">
        <v>23</v>
      </c>
      <c r="P1696" s="558" t="s">
        <v>24</v>
      </c>
      <c r="Q1696" s="559" t="s">
        <v>4591</v>
      </c>
      <c r="R1696" s="307">
        <v>26</v>
      </c>
    </row>
    <row r="1697" spans="1:18" ht="56.25" x14ac:dyDescent="0.2">
      <c r="A1697" s="109">
        <v>1696</v>
      </c>
      <c r="B1697" s="560" t="s">
        <v>16</v>
      </c>
      <c r="C1697" s="560">
        <v>891180084</v>
      </c>
      <c r="D1697" s="561">
        <v>2</v>
      </c>
      <c r="E1697" s="247" t="s">
        <v>4668</v>
      </c>
      <c r="F1697" s="235">
        <v>36169075</v>
      </c>
      <c r="G1697" s="568">
        <v>1</v>
      </c>
      <c r="H1697" s="569" t="s">
        <v>4669</v>
      </c>
      <c r="I1697" s="245" t="s">
        <v>4670</v>
      </c>
      <c r="J1697" s="595">
        <v>41641</v>
      </c>
      <c r="K1697" s="234">
        <f>21706667+22200000</f>
        <v>43906667</v>
      </c>
      <c r="L1697" s="557" t="s">
        <v>325</v>
      </c>
      <c r="M1697" s="558" t="s">
        <v>21</v>
      </c>
      <c r="N1697" s="558" t="s">
        <v>22</v>
      </c>
      <c r="O1697" s="558" t="s">
        <v>23</v>
      </c>
      <c r="P1697" s="558" t="s">
        <v>24</v>
      </c>
      <c r="Q1697" s="559" t="s">
        <v>4591</v>
      </c>
      <c r="R1697" s="307">
        <v>27</v>
      </c>
    </row>
    <row r="1698" spans="1:18" ht="67.5" x14ac:dyDescent="0.2">
      <c r="A1698" s="109">
        <v>1697</v>
      </c>
      <c r="B1698" s="560" t="s">
        <v>16</v>
      </c>
      <c r="C1698" s="560">
        <v>891180084</v>
      </c>
      <c r="D1698" s="561">
        <v>2</v>
      </c>
      <c r="E1698" s="247" t="s">
        <v>4671</v>
      </c>
      <c r="F1698" s="235">
        <v>12137592</v>
      </c>
      <c r="G1698" s="568">
        <v>1</v>
      </c>
      <c r="H1698" s="569" t="s">
        <v>4672</v>
      </c>
      <c r="I1698" s="245" t="s">
        <v>4673</v>
      </c>
      <c r="J1698" s="595">
        <v>41641</v>
      </c>
      <c r="K1698" s="234">
        <f>10755554+10999999</f>
        <v>21755553</v>
      </c>
      <c r="L1698" s="557" t="s">
        <v>325</v>
      </c>
      <c r="M1698" s="558" t="s">
        <v>21</v>
      </c>
      <c r="N1698" s="558" t="s">
        <v>22</v>
      </c>
      <c r="O1698" s="558" t="s">
        <v>23</v>
      </c>
      <c r="P1698" s="558" t="s">
        <v>24</v>
      </c>
      <c r="Q1698" s="559" t="s">
        <v>4591</v>
      </c>
      <c r="R1698" s="307">
        <v>28</v>
      </c>
    </row>
    <row r="1699" spans="1:18" ht="67.5" x14ac:dyDescent="0.2">
      <c r="A1699" s="109">
        <v>1698</v>
      </c>
      <c r="B1699" s="560" t="s">
        <v>16</v>
      </c>
      <c r="C1699" s="560">
        <v>891180084</v>
      </c>
      <c r="D1699" s="561">
        <v>2</v>
      </c>
      <c r="E1699" s="247" t="s">
        <v>4674</v>
      </c>
      <c r="F1699" s="235">
        <v>36065284</v>
      </c>
      <c r="G1699" s="568">
        <v>5</v>
      </c>
      <c r="H1699" s="569" t="s">
        <v>4675</v>
      </c>
      <c r="I1699" s="245" t="s">
        <v>4676</v>
      </c>
      <c r="J1699" s="595">
        <v>41641</v>
      </c>
      <c r="K1699" s="234">
        <v>9321480.1333333328</v>
      </c>
      <c r="L1699" s="557" t="s">
        <v>325</v>
      </c>
      <c r="M1699" s="558" t="s">
        <v>21</v>
      </c>
      <c r="N1699" s="558" t="s">
        <v>22</v>
      </c>
      <c r="O1699" s="558" t="s">
        <v>23</v>
      </c>
      <c r="P1699" s="558" t="s">
        <v>24</v>
      </c>
      <c r="Q1699" s="567"/>
      <c r="R1699" s="307">
        <v>29</v>
      </c>
    </row>
    <row r="1700" spans="1:18" ht="90" x14ac:dyDescent="0.2">
      <c r="A1700" s="109">
        <v>1699</v>
      </c>
      <c r="B1700" s="560" t="s">
        <v>16</v>
      </c>
      <c r="C1700" s="560">
        <v>891180084</v>
      </c>
      <c r="D1700" s="561">
        <v>2</v>
      </c>
      <c r="E1700" s="247" t="s">
        <v>4677</v>
      </c>
      <c r="F1700" s="235">
        <v>1075227898</v>
      </c>
      <c r="G1700" s="568">
        <v>6</v>
      </c>
      <c r="H1700" s="569" t="s">
        <v>4678</v>
      </c>
      <c r="I1700" s="594" t="s">
        <v>4679</v>
      </c>
      <c r="J1700" s="595">
        <v>41641</v>
      </c>
      <c r="K1700" s="234">
        <f>7887406+8066666</f>
        <v>15954072</v>
      </c>
      <c r="L1700" s="557" t="s">
        <v>325</v>
      </c>
      <c r="M1700" s="558" t="s">
        <v>21</v>
      </c>
      <c r="N1700" s="558" t="s">
        <v>22</v>
      </c>
      <c r="O1700" s="558" t="s">
        <v>23</v>
      </c>
      <c r="P1700" s="558" t="s">
        <v>24</v>
      </c>
      <c r="Q1700" s="559" t="s">
        <v>4591</v>
      </c>
      <c r="R1700" s="307">
        <v>30</v>
      </c>
    </row>
    <row r="1701" spans="1:18" ht="90" x14ac:dyDescent="0.2">
      <c r="A1701" s="109">
        <v>1700</v>
      </c>
      <c r="B1701" s="560" t="s">
        <v>16</v>
      </c>
      <c r="C1701" s="560">
        <v>891180084</v>
      </c>
      <c r="D1701" s="561">
        <v>2</v>
      </c>
      <c r="E1701" s="247" t="s">
        <v>4680</v>
      </c>
      <c r="F1701" s="235">
        <v>83243919</v>
      </c>
      <c r="G1701" s="568">
        <v>8</v>
      </c>
      <c r="H1701" s="569" t="s">
        <v>4681</v>
      </c>
      <c r="I1701" s="594" t="s">
        <v>4679</v>
      </c>
      <c r="J1701" s="595">
        <v>41641</v>
      </c>
      <c r="K1701" s="234">
        <f>9321480+9533332</f>
        <v>18854812</v>
      </c>
      <c r="L1701" s="557" t="s">
        <v>325</v>
      </c>
      <c r="M1701" s="558" t="s">
        <v>21</v>
      </c>
      <c r="N1701" s="558" t="s">
        <v>22</v>
      </c>
      <c r="O1701" s="558" t="s">
        <v>23</v>
      </c>
      <c r="P1701" s="558" t="s">
        <v>24</v>
      </c>
      <c r="Q1701" s="559" t="s">
        <v>4591</v>
      </c>
      <c r="R1701" s="307">
        <v>31</v>
      </c>
    </row>
    <row r="1702" spans="1:18" ht="78.75" x14ac:dyDescent="0.2">
      <c r="A1702" s="109">
        <v>1701</v>
      </c>
      <c r="B1702" s="560" t="s">
        <v>16</v>
      </c>
      <c r="C1702" s="560">
        <v>891180084</v>
      </c>
      <c r="D1702" s="561">
        <v>2</v>
      </c>
      <c r="E1702" s="598" t="s">
        <v>4682</v>
      </c>
      <c r="F1702" s="599">
        <v>23855066</v>
      </c>
      <c r="G1702" s="600">
        <v>9</v>
      </c>
      <c r="H1702" s="601" t="s">
        <v>4683</v>
      </c>
      <c r="I1702" s="602" t="s">
        <v>4684</v>
      </c>
      <c r="J1702" s="595">
        <v>41641</v>
      </c>
      <c r="K1702" s="234">
        <f>12906665+13199998</f>
        <v>26106663</v>
      </c>
      <c r="L1702" s="557" t="s">
        <v>325</v>
      </c>
      <c r="M1702" s="558" t="s">
        <v>21</v>
      </c>
      <c r="N1702" s="558" t="s">
        <v>22</v>
      </c>
      <c r="O1702" s="558" t="s">
        <v>23</v>
      </c>
      <c r="P1702" s="558" t="s">
        <v>24</v>
      </c>
      <c r="Q1702" s="559" t="s">
        <v>4591</v>
      </c>
      <c r="R1702" s="307">
        <v>32</v>
      </c>
    </row>
    <row r="1703" spans="1:18" ht="67.5" x14ac:dyDescent="0.2">
      <c r="A1703" s="109">
        <v>1702</v>
      </c>
      <c r="B1703" s="560" t="s">
        <v>16</v>
      </c>
      <c r="C1703" s="560">
        <v>891180084</v>
      </c>
      <c r="D1703" s="561">
        <v>2</v>
      </c>
      <c r="E1703" s="247" t="s">
        <v>4685</v>
      </c>
      <c r="F1703" s="235">
        <v>7717460</v>
      </c>
      <c r="G1703" s="568">
        <v>9</v>
      </c>
      <c r="H1703" s="569" t="s">
        <v>4686</v>
      </c>
      <c r="I1703" s="245" t="s">
        <v>4687</v>
      </c>
      <c r="J1703" s="595">
        <v>41641</v>
      </c>
      <c r="K1703" s="234">
        <f>16491850+16866664</f>
        <v>33358514</v>
      </c>
      <c r="L1703" s="557" t="s">
        <v>325</v>
      </c>
      <c r="M1703" s="558" t="s">
        <v>21</v>
      </c>
      <c r="N1703" s="558" t="s">
        <v>22</v>
      </c>
      <c r="O1703" s="558" t="s">
        <v>23</v>
      </c>
      <c r="P1703" s="558" t="s">
        <v>24</v>
      </c>
      <c r="Q1703" s="559" t="s">
        <v>4591</v>
      </c>
      <c r="R1703" s="307">
        <v>33</v>
      </c>
    </row>
    <row r="1704" spans="1:18" ht="90" x14ac:dyDescent="0.2">
      <c r="A1704" s="109">
        <v>1703</v>
      </c>
      <c r="B1704" s="560" t="s">
        <v>16</v>
      </c>
      <c r="C1704" s="560">
        <v>891180084</v>
      </c>
      <c r="D1704" s="561">
        <v>2</v>
      </c>
      <c r="E1704" s="247" t="s">
        <v>4688</v>
      </c>
      <c r="F1704" s="235">
        <v>26527593</v>
      </c>
      <c r="G1704" s="568">
        <v>3</v>
      </c>
      <c r="H1704" s="569" t="s">
        <v>4689</v>
      </c>
      <c r="I1704" s="245" t="s">
        <v>4690</v>
      </c>
      <c r="J1704" s="595">
        <v>41641</v>
      </c>
      <c r="K1704" s="234">
        <f>16491850+16866664</f>
        <v>33358514</v>
      </c>
      <c r="L1704" s="557" t="s">
        <v>325</v>
      </c>
      <c r="M1704" s="558" t="s">
        <v>21</v>
      </c>
      <c r="N1704" s="558" t="s">
        <v>22</v>
      </c>
      <c r="O1704" s="558" t="s">
        <v>23</v>
      </c>
      <c r="P1704" s="558" t="s">
        <v>24</v>
      </c>
      <c r="Q1704" s="559" t="s">
        <v>4591</v>
      </c>
      <c r="R1704" s="307">
        <v>34</v>
      </c>
    </row>
    <row r="1705" spans="1:18" ht="45" x14ac:dyDescent="0.2">
      <c r="A1705" s="109">
        <v>1704</v>
      </c>
      <c r="B1705" s="560" t="s">
        <v>16</v>
      </c>
      <c r="C1705" s="560">
        <v>891180084</v>
      </c>
      <c r="D1705" s="561">
        <v>2</v>
      </c>
      <c r="E1705" s="240" t="s">
        <v>4691</v>
      </c>
      <c r="F1705" s="278">
        <v>55160442</v>
      </c>
      <c r="G1705" s="603">
        <v>8</v>
      </c>
      <c r="H1705" s="242" t="s">
        <v>4692</v>
      </c>
      <c r="I1705" s="604" t="s">
        <v>4693</v>
      </c>
      <c r="J1705" s="595">
        <v>41641</v>
      </c>
      <c r="K1705" s="234">
        <v>896296.1333333333</v>
      </c>
      <c r="L1705" s="557" t="s">
        <v>325</v>
      </c>
      <c r="M1705" s="558" t="s">
        <v>21</v>
      </c>
      <c r="N1705" s="558" t="s">
        <v>22</v>
      </c>
      <c r="O1705" s="558" t="s">
        <v>23</v>
      </c>
      <c r="P1705" s="558" t="s">
        <v>24</v>
      </c>
      <c r="Q1705" s="559" t="s">
        <v>4694</v>
      </c>
      <c r="R1705" s="307">
        <v>35</v>
      </c>
    </row>
    <row r="1706" spans="1:18" ht="45" x14ac:dyDescent="0.2">
      <c r="A1706" s="109">
        <v>1705</v>
      </c>
      <c r="B1706" s="560" t="s">
        <v>16</v>
      </c>
      <c r="C1706" s="560">
        <v>891180084</v>
      </c>
      <c r="D1706" s="561">
        <v>2</v>
      </c>
      <c r="E1706" s="240" t="s">
        <v>4695</v>
      </c>
      <c r="F1706" s="278">
        <v>9977177</v>
      </c>
      <c r="G1706" s="605">
        <v>0</v>
      </c>
      <c r="H1706" s="242" t="s">
        <v>4696</v>
      </c>
      <c r="I1706" s="606" t="s">
        <v>4697</v>
      </c>
      <c r="J1706" s="595">
        <v>41641</v>
      </c>
      <c r="K1706" s="234">
        <v>9321480.1333333328</v>
      </c>
      <c r="L1706" s="557" t="s">
        <v>325</v>
      </c>
      <c r="M1706" s="558" t="s">
        <v>21</v>
      </c>
      <c r="N1706" s="558" t="s">
        <v>22</v>
      </c>
      <c r="O1706" s="558" t="s">
        <v>23</v>
      </c>
      <c r="P1706" s="558" t="s">
        <v>24</v>
      </c>
      <c r="Q1706" s="567"/>
      <c r="R1706" s="307">
        <v>36</v>
      </c>
    </row>
    <row r="1707" spans="1:18" ht="78.75" x14ac:dyDescent="0.2">
      <c r="A1707" s="109">
        <v>1706</v>
      </c>
      <c r="B1707" s="560" t="s">
        <v>16</v>
      </c>
      <c r="C1707" s="560">
        <v>891180084</v>
      </c>
      <c r="D1707" s="561">
        <v>2</v>
      </c>
      <c r="E1707" s="247" t="s">
        <v>4698</v>
      </c>
      <c r="F1707" s="235">
        <v>55164951</v>
      </c>
      <c r="G1707" s="568">
        <v>3</v>
      </c>
      <c r="H1707" s="569" t="s">
        <v>4699</v>
      </c>
      <c r="I1707" s="245" t="s">
        <v>4700</v>
      </c>
      <c r="J1707" s="595">
        <v>41641</v>
      </c>
      <c r="K1707" s="234">
        <v>7887405.7999999998</v>
      </c>
      <c r="L1707" s="557" t="s">
        <v>325</v>
      </c>
      <c r="M1707" s="558" t="s">
        <v>21</v>
      </c>
      <c r="N1707" s="558" t="s">
        <v>22</v>
      </c>
      <c r="O1707" s="558" t="s">
        <v>23</v>
      </c>
      <c r="P1707" s="558" t="s">
        <v>24</v>
      </c>
      <c r="Q1707" s="567"/>
      <c r="R1707" s="307">
        <v>37</v>
      </c>
    </row>
    <row r="1708" spans="1:18" ht="45" x14ac:dyDescent="0.2">
      <c r="A1708" s="109">
        <v>1707</v>
      </c>
      <c r="B1708" s="560" t="s">
        <v>16</v>
      </c>
      <c r="C1708" s="560">
        <v>891180084</v>
      </c>
      <c r="D1708" s="561">
        <v>2</v>
      </c>
      <c r="E1708" s="247" t="s">
        <v>4701</v>
      </c>
      <c r="F1708" s="235">
        <v>1075233369</v>
      </c>
      <c r="G1708" s="568">
        <v>6</v>
      </c>
      <c r="H1708" s="569" t="s">
        <v>4702</v>
      </c>
      <c r="I1708" s="594" t="s">
        <v>4703</v>
      </c>
      <c r="J1708" s="595">
        <v>41641</v>
      </c>
      <c r="K1708" s="234">
        <v>18454812</v>
      </c>
      <c r="L1708" s="557" t="s">
        <v>325</v>
      </c>
      <c r="M1708" s="558" t="s">
        <v>21</v>
      </c>
      <c r="N1708" s="558" t="s">
        <v>22</v>
      </c>
      <c r="O1708" s="558" t="s">
        <v>23</v>
      </c>
      <c r="P1708" s="558" t="s">
        <v>24</v>
      </c>
      <c r="Q1708" s="559" t="s">
        <v>4591</v>
      </c>
      <c r="R1708" s="307">
        <v>38</v>
      </c>
    </row>
    <row r="1709" spans="1:18" ht="56.25" x14ac:dyDescent="0.2">
      <c r="A1709" s="109">
        <v>1708</v>
      </c>
      <c r="B1709" s="560" t="s">
        <v>16</v>
      </c>
      <c r="C1709" s="560">
        <v>891180084</v>
      </c>
      <c r="D1709" s="561">
        <v>2</v>
      </c>
      <c r="E1709" s="554" t="s">
        <v>1414</v>
      </c>
      <c r="F1709" s="230">
        <v>52765535</v>
      </c>
      <c r="G1709" s="231">
        <v>0</v>
      </c>
      <c r="H1709" s="555" t="s">
        <v>4704</v>
      </c>
      <c r="I1709" s="588" t="s">
        <v>4705</v>
      </c>
      <c r="J1709" s="595">
        <v>41641</v>
      </c>
      <c r="K1709" s="234">
        <v>530351</v>
      </c>
      <c r="L1709" s="557" t="s">
        <v>325</v>
      </c>
      <c r="M1709" s="558" t="s">
        <v>21</v>
      </c>
      <c r="N1709" s="558" t="s">
        <v>22</v>
      </c>
      <c r="O1709" s="558" t="s">
        <v>23</v>
      </c>
      <c r="P1709" s="558" t="s">
        <v>24</v>
      </c>
      <c r="Q1709" s="567"/>
      <c r="R1709" s="307">
        <v>39</v>
      </c>
    </row>
    <row r="1710" spans="1:18" ht="67.5" x14ac:dyDescent="0.2">
      <c r="A1710" s="109">
        <v>1709</v>
      </c>
      <c r="B1710" s="560" t="s">
        <v>16</v>
      </c>
      <c r="C1710" s="560">
        <v>891180084</v>
      </c>
      <c r="D1710" s="561">
        <v>2</v>
      </c>
      <c r="E1710" s="554" t="s">
        <v>4706</v>
      </c>
      <c r="F1710" s="230">
        <v>12282032</v>
      </c>
      <c r="G1710" s="231">
        <v>9</v>
      </c>
      <c r="H1710" s="555" t="s">
        <v>4707</v>
      </c>
      <c r="I1710" s="556" t="s">
        <v>4708</v>
      </c>
      <c r="J1710" s="595">
        <v>41646</v>
      </c>
      <c r="K1710" s="234">
        <v>9215554.1999999993</v>
      </c>
      <c r="L1710" s="557" t="s">
        <v>325</v>
      </c>
      <c r="M1710" s="558" t="s">
        <v>21</v>
      </c>
      <c r="N1710" s="558" t="s">
        <v>22</v>
      </c>
      <c r="O1710" s="558" t="s">
        <v>23</v>
      </c>
      <c r="P1710" s="558" t="s">
        <v>24</v>
      </c>
      <c r="Q1710" s="567"/>
      <c r="R1710" s="307">
        <v>40</v>
      </c>
    </row>
    <row r="1711" spans="1:18" ht="56.25" x14ac:dyDescent="0.2">
      <c r="A1711" s="109">
        <v>1710</v>
      </c>
      <c r="B1711" s="560" t="s">
        <v>16</v>
      </c>
      <c r="C1711" s="560">
        <v>891180084</v>
      </c>
      <c r="D1711" s="561">
        <v>2</v>
      </c>
      <c r="E1711" s="554" t="s">
        <v>4709</v>
      </c>
      <c r="F1711" s="230">
        <v>1075232121</v>
      </c>
      <c r="G1711" s="231">
        <v>2</v>
      </c>
      <c r="H1711" s="555" t="s">
        <v>4710</v>
      </c>
      <c r="I1711" s="607" t="s">
        <v>4711</v>
      </c>
      <c r="J1711" s="595">
        <v>41646</v>
      </c>
      <c r="K1711" s="234">
        <v>9215554.1999999993</v>
      </c>
      <c r="L1711" s="557" t="s">
        <v>325</v>
      </c>
      <c r="M1711" s="558" t="s">
        <v>21</v>
      </c>
      <c r="N1711" s="558" t="s">
        <v>22</v>
      </c>
      <c r="O1711" s="558" t="s">
        <v>23</v>
      </c>
      <c r="P1711" s="558" t="s">
        <v>24</v>
      </c>
      <c r="Q1711" s="567"/>
      <c r="R1711" s="307">
        <v>41</v>
      </c>
    </row>
    <row r="1712" spans="1:18" ht="123.75" x14ac:dyDescent="0.2">
      <c r="A1712" s="109">
        <v>1711</v>
      </c>
      <c r="B1712" s="560" t="s">
        <v>16</v>
      </c>
      <c r="C1712" s="560">
        <v>891180084</v>
      </c>
      <c r="D1712" s="561">
        <v>2</v>
      </c>
      <c r="E1712" s="579" t="s">
        <v>4712</v>
      </c>
      <c r="F1712" s="580">
        <v>7733242</v>
      </c>
      <c r="G1712" s="581">
        <v>7</v>
      </c>
      <c r="H1712" s="582" t="s">
        <v>4713</v>
      </c>
      <c r="I1712" s="585" t="s">
        <v>4714</v>
      </c>
      <c r="J1712" s="573">
        <v>41646</v>
      </c>
      <c r="K1712" s="234">
        <v>900368.43333333335</v>
      </c>
      <c r="L1712" s="557" t="s">
        <v>325</v>
      </c>
      <c r="M1712" s="558" t="s">
        <v>21</v>
      </c>
      <c r="N1712" s="558" t="s">
        <v>22</v>
      </c>
      <c r="O1712" s="558" t="s">
        <v>23</v>
      </c>
      <c r="P1712" s="558" t="s">
        <v>24</v>
      </c>
      <c r="Q1712" s="559" t="s">
        <v>4694</v>
      </c>
      <c r="R1712" s="307">
        <v>42</v>
      </c>
    </row>
    <row r="1713" spans="1:18" ht="101.25" x14ac:dyDescent="0.2">
      <c r="A1713" s="109">
        <v>1712</v>
      </c>
      <c r="B1713" s="560" t="s">
        <v>16</v>
      </c>
      <c r="C1713" s="560">
        <v>891180084</v>
      </c>
      <c r="D1713" s="561">
        <v>2</v>
      </c>
      <c r="E1713" s="554" t="s">
        <v>4715</v>
      </c>
      <c r="F1713" s="230">
        <v>1079180252</v>
      </c>
      <c r="G1713" s="587">
        <v>9</v>
      </c>
      <c r="H1713" s="555" t="s">
        <v>4716</v>
      </c>
      <c r="I1713" s="588" t="s">
        <v>4717</v>
      </c>
      <c r="J1713" s="573">
        <v>41646</v>
      </c>
      <c r="K1713" s="234">
        <v>9056665.3000000007</v>
      </c>
      <c r="L1713" s="557" t="s">
        <v>325</v>
      </c>
      <c r="M1713" s="558" t="s">
        <v>21</v>
      </c>
      <c r="N1713" s="558" t="s">
        <v>22</v>
      </c>
      <c r="O1713" s="558" t="s">
        <v>23</v>
      </c>
      <c r="P1713" s="558" t="s">
        <v>24</v>
      </c>
      <c r="Q1713" s="567"/>
      <c r="R1713" s="307">
        <v>43</v>
      </c>
    </row>
    <row r="1714" spans="1:18" ht="191.25" x14ac:dyDescent="0.2">
      <c r="A1714" s="109">
        <v>1713</v>
      </c>
      <c r="B1714" s="560" t="s">
        <v>16</v>
      </c>
      <c r="C1714" s="560">
        <v>891180084</v>
      </c>
      <c r="D1714" s="561">
        <v>2</v>
      </c>
      <c r="E1714" s="562" t="s">
        <v>4718</v>
      </c>
      <c r="F1714" s="608">
        <v>1075227803</v>
      </c>
      <c r="G1714" s="572">
        <v>7</v>
      </c>
      <c r="H1714" s="565" t="s">
        <v>4719</v>
      </c>
      <c r="I1714" s="566" t="s">
        <v>4720</v>
      </c>
      <c r="J1714" s="573">
        <v>41646</v>
      </c>
      <c r="K1714" s="234">
        <v>10449999.1</v>
      </c>
      <c r="L1714" s="557" t="s">
        <v>325</v>
      </c>
      <c r="M1714" s="558" t="s">
        <v>21</v>
      </c>
      <c r="N1714" s="558" t="s">
        <v>22</v>
      </c>
      <c r="O1714" s="558" t="s">
        <v>23</v>
      </c>
      <c r="P1714" s="558" t="s">
        <v>24</v>
      </c>
      <c r="Q1714" s="567"/>
      <c r="R1714" s="307">
        <v>44</v>
      </c>
    </row>
    <row r="1715" spans="1:18" ht="67.5" x14ac:dyDescent="0.2">
      <c r="A1715" s="109">
        <v>1714</v>
      </c>
      <c r="B1715" s="560" t="s">
        <v>16</v>
      </c>
      <c r="C1715" s="560">
        <v>891180084</v>
      </c>
      <c r="D1715" s="561">
        <v>2</v>
      </c>
      <c r="E1715" s="554" t="s">
        <v>4721</v>
      </c>
      <c r="F1715" s="230">
        <v>1075211814</v>
      </c>
      <c r="G1715" s="587">
        <v>8</v>
      </c>
      <c r="H1715" s="555" t="s">
        <v>4722</v>
      </c>
      <c r="I1715" s="588" t="s">
        <v>4723</v>
      </c>
      <c r="J1715" s="573">
        <v>41646</v>
      </c>
      <c r="K1715" s="234">
        <v>10449999.1</v>
      </c>
      <c r="L1715" s="557" t="s">
        <v>325</v>
      </c>
      <c r="M1715" s="558" t="s">
        <v>21</v>
      </c>
      <c r="N1715" s="558" t="s">
        <v>22</v>
      </c>
      <c r="O1715" s="558" t="s">
        <v>23</v>
      </c>
      <c r="P1715" s="558" t="s">
        <v>24</v>
      </c>
      <c r="Q1715" s="567"/>
      <c r="R1715" s="307">
        <v>45</v>
      </c>
    </row>
    <row r="1716" spans="1:18" ht="56.25" x14ac:dyDescent="0.2">
      <c r="A1716" s="109">
        <v>1715</v>
      </c>
      <c r="B1716" s="560" t="s">
        <v>16</v>
      </c>
      <c r="C1716" s="560">
        <v>891180084</v>
      </c>
      <c r="D1716" s="561">
        <v>2</v>
      </c>
      <c r="E1716" s="247" t="s">
        <v>4724</v>
      </c>
      <c r="F1716" s="235">
        <v>7727870</v>
      </c>
      <c r="G1716" s="568">
        <v>8</v>
      </c>
      <c r="H1716" s="569" t="s">
        <v>4725</v>
      </c>
      <c r="I1716" s="594" t="s">
        <v>4726</v>
      </c>
      <c r="J1716" s="573">
        <v>41646</v>
      </c>
      <c r="K1716" s="234">
        <v>10449999.1</v>
      </c>
      <c r="L1716" s="557" t="s">
        <v>325</v>
      </c>
      <c r="M1716" s="558" t="s">
        <v>21</v>
      </c>
      <c r="N1716" s="558" t="s">
        <v>22</v>
      </c>
      <c r="O1716" s="558" t="s">
        <v>23</v>
      </c>
      <c r="P1716" s="558" t="s">
        <v>24</v>
      </c>
      <c r="Q1716" s="567"/>
      <c r="R1716" s="307">
        <v>46</v>
      </c>
    </row>
    <row r="1717" spans="1:18" ht="112.5" x14ac:dyDescent="0.2">
      <c r="A1717" s="109">
        <v>1716</v>
      </c>
      <c r="B1717" s="560" t="s">
        <v>16</v>
      </c>
      <c r="C1717" s="560">
        <v>891180084</v>
      </c>
      <c r="D1717" s="561">
        <v>2</v>
      </c>
      <c r="E1717" s="554" t="s">
        <v>4727</v>
      </c>
      <c r="F1717" s="230">
        <v>12131881</v>
      </c>
      <c r="G1717" s="587">
        <v>8</v>
      </c>
      <c r="H1717" s="555" t="s">
        <v>4728</v>
      </c>
      <c r="I1717" s="556" t="s">
        <v>4729</v>
      </c>
      <c r="J1717" s="573">
        <v>41646</v>
      </c>
      <c r="K1717" s="234">
        <v>10449999.1</v>
      </c>
      <c r="L1717" s="557" t="s">
        <v>325</v>
      </c>
      <c r="M1717" s="558" t="s">
        <v>21</v>
      </c>
      <c r="N1717" s="558" t="s">
        <v>22</v>
      </c>
      <c r="O1717" s="558" t="s">
        <v>23</v>
      </c>
      <c r="P1717" s="558" t="s">
        <v>24</v>
      </c>
      <c r="Q1717" s="567"/>
      <c r="R1717" s="307">
        <v>47</v>
      </c>
    </row>
    <row r="1718" spans="1:18" ht="78.75" x14ac:dyDescent="0.2">
      <c r="A1718" s="109">
        <v>1717</v>
      </c>
      <c r="B1718" s="560" t="s">
        <v>16</v>
      </c>
      <c r="C1718" s="560">
        <v>891180084</v>
      </c>
      <c r="D1718" s="561">
        <v>2</v>
      </c>
      <c r="E1718" s="247" t="s">
        <v>4730</v>
      </c>
      <c r="F1718" s="235">
        <v>7684102</v>
      </c>
      <c r="G1718" s="568">
        <v>3</v>
      </c>
      <c r="H1718" s="569" t="s">
        <v>4731</v>
      </c>
      <c r="I1718" s="594" t="s">
        <v>4732</v>
      </c>
      <c r="J1718" s="573">
        <v>41646</v>
      </c>
      <c r="K1718" s="234">
        <v>14037978.1</v>
      </c>
      <c r="L1718" s="557" t="s">
        <v>325</v>
      </c>
      <c r="M1718" s="558" t="s">
        <v>21</v>
      </c>
      <c r="N1718" s="558" t="s">
        <v>22</v>
      </c>
      <c r="O1718" s="558" t="s">
        <v>23</v>
      </c>
      <c r="P1718" s="558" t="s">
        <v>24</v>
      </c>
      <c r="Q1718" s="567"/>
      <c r="R1718" s="307">
        <v>48</v>
      </c>
    </row>
    <row r="1719" spans="1:18" ht="90" x14ac:dyDescent="0.2">
      <c r="A1719" s="109">
        <v>1718</v>
      </c>
      <c r="B1719" s="560" t="s">
        <v>16</v>
      </c>
      <c r="C1719" s="560">
        <v>891180084</v>
      </c>
      <c r="D1719" s="561">
        <v>2</v>
      </c>
      <c r="E1719" s="240" t="s">
        <v>4733</v>
      </c>
      <c r="F1719" s="278">
        <v>1075241836</v>
      </c>
      <c r="G1719" s="603">
        <v>8</v>
      </c>
      <c r="H1719" s="242" t="s">
        <v>4734</v>
      </c>
      <c r="I1719" s="609" t="s">
        <v>4735</v>
      </c>
      <c r="J1719" s="573">
        <v>41646</v>
      </c>
      <c r="K1719" s="234">
        <v>6966666.4000000004</v>
      </c>
      <c r="L1719" s="557" t="s">
        <v>325</v>
      </c>
      <c r="M1719" s="558" t="s">
        <v>21</v>
      </c>
      <c r="N1719" s="558" t="s">
        <v>22</v>
      </c>
      <c r="O1719" s="558" t="s">
        <v>23</v>
      </c>
      <c r="P1719" s="558" t="s">
        <v>24</v>
      </c>
      <c r="Q1719" s="567"/>
      <c r="R1719" s="307">
        <v>49</v>
      </c>
    </row>
    <row r="1720" spans="1:18" ht="45" x14ac:dyDescent="0.2">
      <c r="A1720" s="109">
        <v>1719</v>
      </c>
      <c r="B1720" s="560" t="s">
        <v>16</v>
      </c>
      <c r="C1720" s="560">
        <v>891180084</v>
      </c>
      <c r="D1720" s="561">
        <v>2</v>
      </c>
      <c r="E1720" s="240" t="s">
        <v>4736</v>
      </c>
      <c r="F1720" s="278">
        <v>79983784</v>
      </c>
      <c r="G1720" s="603">
        <v>0</v>
      </c>
      <c r="H1720" s="242" t="s">
        <v>4737</v>
      </c>
      <c r="I1720" s="243" t="s">
        <v>4738</v>
      </c>
      <c r="J1720" s="573">
        <v>41646</v>
      </c>
      <c r="K1720" s="234">
        <v>10449999.1</v>
      </c>
      <c r="L1720" s="557" t="s">
        <v>325</v>
      </c>
      <c r="M1720" s="558" t="s">
        <v>21</v>
      </c>
      <c r="N1720" s="558" t="s">
        <v>22</v>
      </c>
      <c r="O1720" s="558" t="s">
        <v>23</v>
      </c>
      <c r="P1720" s="558" t="s">
        <v>24</v>
      </c>
      <c r="Q1720" s="567"/>
      <c r="R1720" s="307">
        <v>50</v>
      </c>
    </row>
    <row r="1721" spans="1:18" ht="33.75" x14ac:dyDescent="0.2">
      <c r="A1721" s="109">
        <v>1720</v>
      </c>
      <c r="B1721" s="560" t="s">
        <v>16</v>
      </c>
      <c r="C1721" s="560">
        <v>891180084</v>
      </c>
      <c r="D1721" s="561">
        <v>2</v>
      </c>
      <c r="E1721" s="247" t="s">
        <v>4739</v>
      </c>
      <c r="F1721" s="235">
        <v>36287871</v>
      </c>
      <c r="G1721" s="568">
        <v>1</v>
      </c>
      <c r="H1721" s="569" t="s">
        <v>4740</v>
      </c>
      <c r="I1721" s="594" t="s">
        <v>4741</v>
      </c>
      <c r="J1721" s="573">
        <v>41646</v>
      </c>
      <c r="K1721" s="234">
        <v>761851.6</v>
      </c>
      <c r="L1721" s="557" t="s">
        <v>325</v>
      </c>
      <c r="M1721" s="558" t="s">
        <v>21</v>
      </c>
      <c r="N1721" s="558" t="s">
        <v>22</v>
      </c>
      <c r="O1721" s="558" t="s">
        <v>23</v>
      </c>
      <c r="P1721" s="558" t="s">
        <v>24</v>
      </c>
      <c r="Q1721" s="559" t="s">
        <v>4694</v>
      </c>
      <c r="R1721" s="307">
        <v>51</v>
      </c>
    </row>
    <row r="1722" spans="1:18" ht="45" x14ac:dyDescent="0.2">
      <c r="A1722" s="109">
        <v>1721</v>
      </c>
      <c r="B1722" s="560" t="s">
        <v>16</v>
      </c>
      <c r="C1722" s="560">
        <v>891180084</v>
      </c>
      <c r="D1722" s="561">
        <v>2</v>
      </c>
      <c r="E1722" s="240" t="s">
        <v>4742</v>
      </c>
      <c r="F1722" s="278">
        <v>7690262</v>
      </c>
      <c r="G1722" s="603">
        <v>8</v>
      </c>
      <c r="H1722" s="242" t="s">
        <v>4743</v>
      </c>
      <c r="I1722" s="243" t="s">
        <v>4744</v>
      </c>
      <c r="J1722" s="595">
        <v>41646</v>
      </c>
      <c r="K1722" s="234">
        <v>9056665.3000000007</v>
      </c>
      <c r="L1722" s="557" t="s">
        <v>325</v>
      </c>
      <c r="M1722" s="558" t="s">
        <v>21</v>
      </c>
      <c r="N1722" s="558" t="s">
        <v>22</v>
      </c>
      <c r="O1722" s="558" t="s">
        <v>23</v>
      </c>
      <c r="P1722" s="558" t="s">
        <v>24</v>
      </c>
      <c r="Q1722" s="567"/>
      <c r="R1722" s="307">
        <v>52</v>
      </c>
    </row>
    <row r="1723" spans="1:18" ht="22.5" x14ac:dyDescent="0.2">
      <c r="A1723" s="109">
        <v>1722</v>
      </c>
      <c r="B1723" s="560" t="s">
        <v>16</v>
      </c>
      <c r="C1723" s="560">
        <v>891180084</v>
      </c>
      <c r="D1723" s="561">
        <v>2</v>
      </c>
      <c r="E1723" s="240" t="s">
        <v>4745</v>
      </c>
      <c r="F1723" s="278">
        <v>17645755</v>
      </c>
      <c r="G1723" s="603">
        <v>2</v>
      </c>
      <c r="H1723" s="242" t="s">
        <v>4746</v>
      </c>
      <c r="I1723" s="609" t="s">
        <v>4747</v>
      </c>
      <c r="J1723" s="595">
        <v>41646</v>
      </c>
      <c r="K1723" s="234">
        <v>7663331.7999999998</v>
      </c>
      <c r="L1723" s="557" t="s">
        <v>325</v>
      </c>
      <c r="M1723" s="558" t="s">
        <v>21</v>
      </c>
      <c r="N1723" s="558" t="s">
        <v>22</v>
      </c>
      <c r="O1723" s="558" t="s">
        <v>23</v>
      </c>
      <c r="P1723" s="558" t="s">
        <v>24</v>
      </c>
      <c r="Q1723" s="567"/>
      <c r="R1723" s="307">
        <v>53</v>
      </c>
    </row>
    <row r="1724" spans="1:18" ht="22.5" x14ac:dyDescent="0.2">
      <c r="A1724" s="109">
        <v>1723</v>
      </c>
      <c r="B1724" s="560" t="s">
        <v>16</v>
      </c>
      <c r="C1724" s="560">
        <v>891180084</v>
      </c>
      <c r="D1724" s="561">
        <v>2</v>
      </c>
      <c r="E1724" s="240" t="s">
        <v>4748</v>
      </c>
      <c r="F1724" s="278">
        <v>77018171</v>
      </c>
      <c r="G1724" s="603">
        <v>0</v>
      </c>
      <c r="H1724" s="242" t="s">
        <v>4749</v>
      </c>
      <c r="I1724" s="609" t="s">
        <v>4747</v>
      </c>
      <c r="J1724" s="595">
        <v>41646</v>
      </c>
      <c r="K1724" s="234">
        <v>6269999</v>
      </c>
      <c r="L1724" s="557" t="s">
        <v>325</v>
      </c>
      <c r="M1724" s="558" t="s">
        <v>21</v>
      </c>
      <c r="N1724" s="558" t="s">
        <v>22</v>
      </c>
      <c r="O1724" s="558" t="s">
        <v>23</v>
      </c>
      <c r="P1724" s="558" t="s">
        <v>24</v>
      </c>
      <c r="Q1724" s="567"/>
      <c r="R1724" s="307">
        <v>54</v>
      </c>
    </row>
    <row r="1725" spans="1:18" ht="22.5" x14ac:dyDescent="0.2">
      <c r="A1725" s="109">
        <v>1724</v>
      </c>
      <c r="B1725" s="560" t="s">
        <v>16</v>
      </c>
      <c r="C1725" s="560">
        <v>891180084</v>
      </c>
      <c r="D1725" s="561">
        <v>2</v>
      </c>
      <c r="E1725" s="240" t="s">
        <v>4750</v>
      </c>
      <c r="F1725" s="278">
        <v>7717164</v>
      </c>
      <c r="G1725" s="603">
        <v>3</v>
      </c>
      <c r="H1725" s="242" t="s">
        <v>4751</v>
      </c>
      <c r="I1725" s="609" t="s">
        <v>4747</v>
      </c>
      <c r="J1725" s="595">
        <v>41646</v>
      </c>
      <c r="K1725" s="234">
        <v>6269999</v>
      </c>
      <c r="L1725" s="557" t="s">
        <v>325</v>
      </c>
      <c r="M1725" s="558" t="s">
        <v>21</v>
      </c>
      <c r="N1725" s="558" t="s">
        <v>22</v>
      </c>
      <c r="O1725" s="558" t="s">
        <v>23</v>
      </c>
      <c r="P1725" s="558" t="s">
        <v>24</v>
      </c>
      <c r="Q1725" s="567"/>
      <c r="R1725" s="307">
        <v>55</v>
      </c>
    </row>
    <row r="1726" spans="1:18" ht="78.75" x14ac:dyDescent="0.2">
      <c r="A1726" s="109">
        <v>1725</v>
      </c>
      <c r="B1726" s="560" t="s">
        <v>16</v>
      </c>
      <c r="C1726" s="560">
        <v>891180084</v>
      </c>
      <c r="D1726" s="561">
        <v>2</v>
      </c>
      <c r="E1726" s="570" t="s">
        <v>4752</v>
      </c>
      <c r="F1726" s="563">
        <v>1075224224</v>
      </c>
      <c r="G1726" s="564">
        <v>9</v>
      </c>
      <c r="H1726" s="565" t="s">
        <v>4753</v>
      </c>
      <c r="I1726" s="610" t="s">
        <v>4754</v>
      </c>
      <c r="J1726" s="595">
        <v>41646</v>
      </c>
      <c r="K1726" s="234">
        <f>9056665+9533332</f>
        <v>18589997</v>
      </c>
      <c r="L1726" s="557" t="s">
        <v>325</v>
      </c>
      <c r="M1726" s="558" t="s">
        <v>21</v>
      </c>
      <c r="N1726" s="558" t="s">
        <v>22</v>
      </c>
      <c r="O1726" s="558" t="s">
        <v>23</v>
      </c>
      <c r="P1726" s="558" t="s">
        <v>24</v>
      </c>
      <c r="Q1726" s="559" t="s">
        <v>4591</v>
      </c>
      <c r="R1726" s="307">
        <v>56</v>
      </c>
    </row>
    <row r="1727" spans="1:18" ht="101.25" x14ac:dyDescent="0.2">
      <c r="A1727" s="109">
        <v>1726</v>
      </c>
      <c r="B1727" s="560" t="s">
        <v>16</v>
      </c>
      <c r="C1727" s="560">
        <v>891180084</v>
      </c>
      <c r="D1727" s="561">
        <v>2</v>
      </c>
      <c r="E1727" s="527" t="s">
        <v>4755</v>
      </c>
      <c r="F1727" s="611">
        <v>1004253257</v>
      </c>
      <c r="G1727" s="581">
        <v>7</v>
      </c>
      <c r="H1727" s="582" t="s">
        <v>4756</v>
      </c>
      <c r="I1727" s="612" t="s">
        <v>4757</v>
      </c>
      <c r="J1727" s="595">
        <v>41646</v>
      </c>
      <c r="K1727" s="234">
        <v>7663331.7999999998</v>
      </c>
      <c r="L1727" s="557" t="s">
        <v>325</v>
      </c>
      <c r="M1727" s="558" t="s">
        <v>21</v>
      </c>
      <c r="N1727" s="558" t="s">
        <v>22</v>
      </c>
      <c r="O1727" s="558" t="s">
        <v>23</v>
      </c>
      <c r="P1727" s="558" t="s">
        <v>24</v>
      </c>
      <c r="Q1727" s="567"/>
      <c r="R1727" s="307">
        <v>57</v>
      </c>
    </row>
    <row r="1728" spans="1:18" ht="67.5" x14ac:dyDescent="0.2">
      <c r="A1728" s="109">
        <v>1727</v>
      </c>
      <c r="B1728" s="560" t="s">
        <v>16</v>
      </c>
      <c r="C1728" s="560">
        <v>891180084</v>
      </c>
      <c r="D1728" s="561">
        <v>2</v>
      </c>
      <c r="E1728" s="240" t="s">
        <v>4758</v>
      </c>
      <c r="F1728" s="278">
        <v>12139201</v>
      </c>
      <c r="G1728" s="603">
        <v>6</v>
      </c>
      <c r="H1728" s="242" t="s">
        <v>4759</v>
      </c>
      <c r="I1728" s="240" t="s">
        <v>4760</v>
      </c>
      <c r="J1728" s="595">
        <v>41646</v>
      </c>
      <c r="K1728" s="234">
        <v>6269999</v>
      </c>
      <c r="L1728" s="557" t="s">
        <v>325</v>
      </c>
      <c r="M1728" s="558" t="s">
        <v>21</v>
      </c>
      <c r="N1728" s="558" t="s">
        <v>22</v>
      </c>
      <c r="O1728" s="558" t="s">
        <v>23</v>
      </c>
      <c r="P1728" s="558" t="s">
        <v>24</v>
      </c>
      <c r="Q1728" s="567"/>
      <c r="R1728" s="307">
        <v>58</v>
      </c>
    </row>
    <row r="1729" spans="1:18" ht="123.75" x14ac:dyDescent="0.2">
      <c r="A1729" s="109">
        <v>1728</v>
      </c>
      <c r="B1729" s="560" t="s">
        <v>16</v>
      </c>
      <c r="C1729" s="560">
        <v>891180084</v>
      </c>
      <c r="D1729" s="561">
        <v>2</v>
      </c>
      <c r="E1729" s="240" t="s">
        <v>4761</v>
      </c>
      <c r="F1729" s="278">
        <v>7730646</v>
      </c>
      <c r="G1729" s="603">
        <v>5</v>
      </c>
      <c r="H1729" s="242" t="s">
        <v>4762</v>
      </c>
      <c r="I1729" s="243" t="s">
        <v>4763</v>
      </c>
      <c r="J1729" s="595">
        <v>41646</v>
      </c>
      <c r="K1729" s="234">
        <v>16023330.699999999</v>
      </c>
      <c r="L1729" s="557" t="s">
        <v>325</v>
      </c>
      <c r="M1729" s="558" t="s">
        <v>21</v>
      </c>
      <c r="N1729" s="558" t="s">
        <v>22</v>
      </c>
      <c r="O1729" s="558" t="s">
        <v>23</v>
      </c>
      <c r="P1729" s="558" t="s">
        <v>24</v>
      </c>
      <c r="Q1729" s="567"/>
      <c r="R1729" s="307">
        <v>59</v>
      </c>
    </row>
    <row r="1730" spans="1:18" ht="45" x14ac:dyDescent="0.2">
      <c r="A1730" s="109">
        <v>1729</v>
      </c>
      <c r="B1730" s="560" t="s">
        <v>16</v>
      </c>
      <c r="C1730" s="560">
        <v>891180084</v>
      </c>
      <c r="D1730" s="561">
        <v>2</v>
      </c>
      <c r="E1730" s="240" t="s">
        <v>4764</v>
      </c>
      <c r="F1730" s="278">
        <v>7700592</v>
      </c>
      <c r="G1730" s="603">
        <v>8</v>
      </c>
      <c r="H1730" s="242" t="s">
        <v>4765</v>
      </c>
      <c r="I1730" s="609" t="s">
        <v>4766</v>
      </c>
      <c r="J1730" s="595">
        <v>41646</v>
      </c>
      <c r="K1730" s="234">
        <v>6966665.666666667</v>
      </c>
      <c r="L1730" s="557" t="s">
        <v>325</v>
      </c>
      <c r="M1730" s="558" t="s">
        <v>21</v>
      </c>
      <c r="N1730" s="558" t="s">
        <v>22</v>
      </c>
      <c r="O1730" s="558" t="s">
        <v>23</v>
      </c>
      <c r="P1730" s="558" t="s">
        <v>24</v>
      </c>
      <c r="Q1730" s="567"/>
      <c r="R1730" s="307">
        <v>60</v>
      </c>
    </row>
    <row r="1731" spans="1:18" ht="78.75" x14ac:dyDescent="0.2">
      <c r="A1731" s="109">
        <v>1730</v>
      </c>
      <c r="B1731" s="560" t="s">
        <v>16</v>
      </c>
      <c r="C1731" s="560">
        <v>891180084</v>
      </c>
      <c r="D1731" s="561">
        <v>2</v>
      </c>
      <c r="E1731" s="247" t="s">
        <v>4767</v>
      </c>
      <c r="F1731" s="235">
        <v>7698535</v>
      </c>
      <c r="G1731" s="568">
        <v>1</v>
      </c>
      <c r="H1731" s="569" t="s">
        <v>4768</v>
      </c>
      <c r="I1731" s="245" t="s">
        <v>4769</v>
      </c>
      <c r="J1731" s="595">
        <v>41646</v>
      </c>
      <c r="K1731" s="234">
        <v>9056665.3000000007</v>
      </c>
      <c r="L1731" s="557" t="s">
        <v>325</v>
      </c>
      <c r="M1731" s="558" t="s">
        <v>21</v>
      </c>
      <c r="N1731" s="558" t="s">
        <v>22</v>
      </c>
      <c r="O1731" s="558" t="s">
        <v>23</v>
      </c>
      <c r="P1731" s="558" t="s">
        <v>24</v>
      </c>
      <c r="Q1731" s="567"/>
      <c r="R1731" s="307">
        <v>61</v>
      </c>
    </row>
    <row r="1732" spans="1:18" ht="78.75" x14ac:dyDescent="0.2">
      <c r="A1732" s="109">
        <v>1731</v>
      </c>
      <c r="B1732" s="560" t="s">
        <v>16</v>
      </c>
      <c r="C1732" s="560">
        <v>891180084</v>
      </c>
      <c r="D1732" s="561">
        <v>2</v>
      </c>
      <c r="E1732" s="240" t="s">
        <v>4770</v>
      </c>
      <c r="F1732" s="278">
        <v>1075248556</v>
      </c>
      <c r="G1732" s="603">
        <v>2</v>
      </c>
      <c r="H1732" s="242" t="s">
        <v>4771</v>
      </c>
      <c r="I1732" s="245" t="s">
        <v>4769</v>
      </c>
      <c r="J1732" s="595">
        <v>41646</v>
      </c>
      <c r="K1732" s="234">
        <v>9056665.3000000007</v>
      </c>
      <c r="L1732" s="557" t="s">
        <v>325</v>
      </c>
      <c r="M1732" s="558" t="s">
        <v>21</v>
      </c>
      <c r="N1732" s="558" t="s">
        <v>22</v>
      </c>
      <c r="O1732" s="558" t="s">
        <v>23</v>
      </c>
      <c r="P1732" s="558" t="s">
        <v>24</v>
      </c>
      <c r="Q1732" s="567"/>
      <c r="R1732" s="307">
        <v>62</v>
      </c>
    </row>
    <row r="1733" spans="1:18" ht="67.5" x14ac:dyDescent="0.2">
      <c r="A1733" s="109">
        <v>1732</v>
      </c>
      <c r="B1733" s="560" t="s">
        <v>16</v>
      </c>
      <c r="C1733" s="560">
        <v>891180084</v>
      </c>
      <c r="D1733" s="561">
        <v>2</v>
      </c>
      <c r="E1733" s="570" t="s">
        <v>4772</v>
      </c>
      <c r="F1733" s="608">
        <v>40758632</v>
      </c>
      <c r="G1733" s="613">
        <v>4</v>
      </c>
      <c r="H1733" s="565" t="s">
        <v>4773</v>
      </c>
      <c r="I1733" s="610" t="s">
        <v>4774</v>
      </c>
      <c r="J1733" s="573">
        <v>41646</v>
      </c>
      <c r="K1733" s="234">
        <v>10449999.1</v>
      </c>
      <c r="L1733" s="557" t="s">
        <v>325</v>
      </c>
      <c r="M1733" s="558" t="s">
        <v>21</v>
      </c>
      <c r="N1733" s="558" t="s">
        <v>22</v>
      </c>
      <c r="O1733" s="558" t="s">
        <v>23</v>
      </c>
      <c r="P1733" s="558" t="s">
        <v>24</v>
      </c>
      <c r="Q1733" s="567"/>
      <c r="R1733" s="307">
        <v>63</v>
      </c>
    </row>
    <row r="1734" spans="1:18" ht="45" x14ac:dyDescent="0.2">
      <c r="A1734" s="109">
        <v>1733</v>
      </c>
      <c r="B1734" s="560" t="s">
        <v>16</v>
      </c>
      <c r="C1734" s="560">
        <v>891180084</v>
      </c>
      <c r="D1734" s="561">
        <v>2</v>
      </c>
      <c r="E1734" s="240" t="s">
        <v>4775</v>
      </c>
      <c r="F1734" s="278">
        <v>79789915</v>
      </c>
      <c r="G1734" s="603">
        <v>8</v>
      </c>
      <c r="H1734" s="242" t="s">
        <v>4776</v>
      </c>
      <c r="I1734" s="614" t="s">
        <v>4777</v>
      </c>
      <c r="J1734" s="573">
        <v>41646</v>
      </c>
      <c r="K1734" s="234">
        <v>22676160</v>
      </c>
      <c r="L1734" s="557" t="s">
        <v>325</v>
      </c>
      <c r="M1734" s="558" t="s">
        <v>21</v>
      </c>
      <c r="N1734" s="558" t="s">
        <v>22</v>
      </c>
      <c r="O1734" s="558" t="s">
        <v>23</v>
      </c>
      <c r="P1734" s="558" t="s">
        <v>24</v>
      </c>
      <c r="Q1734" s="567"/>
      <c r="R1734" s="307">
        <v>64</v>
      </c>
    </row>
    <row r="1735" spans="1:18" ht="45" x14ac:dyDescent="0.2">
      <c r="A1735" s="109">
        <v>1734</v>
      </c>
      <c r="B1735" s="560" t="s">
        <v>16</v>
      </c>
      <c r="C1735" s="560">
        <v>891180084</v>
      </c>
      <c r="D1735" s="561">
        <v>2</v>
      </c>
      <c r="E1735" s="570" t="s">
        <v>4778</v>
      </c>
      <c r="F1735" s="608">
        <v>7707551</v>
      </c>
      <c r="G1735" s="613">
        <v>8</v>
      </c>
      <c r="H1735" s="565" t="s">
        <v>4779</v>
      </c>
      <c r="I1735" s="614" t="s">
        <v>4777</v>
      </c>
      <c r="J1735" s="573">
        <v>41646</v>
      </c>
      <c r="K1735" s="234">
        <v>19703769.199999999</v>
      </c>
      <c r="L1735" s="557" t="s">
        <v>325</v>
      </c>
      <c r="M1735" s="558" t="s">
        <v>21</v>
      </c>
      <c r="N1735" s="558" t="s">
        <v>22</v>
      </c>
      <c r="O1735" s="558" t="s">
        <v>23</v>
      </c>
      <c r="P1735" s="558" t="s">
        <v>24</v>
      </c>
      <c r="Q1735" s="567"/>
      <c r="R1735" s="307">
        <v>65</v>
      </c>
    </row>
    <row r="1736" spans="1:18" ht="45" x14ac:dyDescent="0.2">
      <c r="A1736" s="109">
        <v>1735</v>
      </c>
      <c r="B1736" s="560" t="s">
        <v>16</v>
      </c>
      <c r="C1736" s="560">
        <v>891180084</v>
      </c>
      <c r="D1736" s="561">
        <v>2</v>
      </c>
      <c r="E1736" s="240" t="s">
        <v>4780</v>
      </c>
      <c r="F1736" s="278">
        <v>1075214618</v>
      </c>
      <c r="G1736" s="605">
        <v>4</v>
      </c>
      <c r="H1736" s="242" t="s">
        <v>4781</v>
      </c>
      <c r="I1736" s="609" t="s">
        <v>4782</v>
      </c>
      <c r="J1736" s="595">
        <v>41646</v>
      </c>
      <c r="K1736" s="234">
        <f>16023331+16491850</f>
        <v>32515181</v>
      </c>
      <c r="L1736" s="557" t="s">
        <v>325</v>
      </c>
      <c r="M1736" s="558" t="s">
        <v>21</v>
      </c>
      <c r="N1736" s="558" t="s">
        <v>22</v>
      </c>
      <c r="O1736" s="558" t="s">
        <v>23</v>
      </c>
      <c r="P1736" s="558" t="s">
        <v>24</v>
      </c>
      <c r="Q1736" s="559" t="s">
        <v>4591</v>
      </c>
      <c r="R1736" s="307">
        <v>66</v>
      </c>
    </row>
    <row r="1737" spans="1:18" ht="56.25" x14ac:dyDescent="0.2">
      <c r="A1737" s="109">
        <v>1736</v>
      </c>
      <c r="B1737" s="560" t="s">
        <v>16</v>
      </c>
      <c r="C1737" s="560">
        <v>891180084</v>
      </c>
      <c r="D1737" s="561">
        <v>2</v>
      </c>
      <c r="E1737" s="240" t="s">
        <v>4783</v>
      </c>
      <c r="F1737" s="278">
        <v>1080291346</v>
      </c>
      <c r="G1737" s="603">
        <v>2</v>
      </c>
      <c r="H1737" s="242" t="s">
        <v>4784</v>
      </c>
      <c r="I1737" s="609" t="s">
        <v>4785</v>
      </c>
      <c r="J1737" s="573">
        <v>41646</v>
      </c>
      <c r="K1737" s="234">
        <f>6966666+6885184</f>
        <v>13851850</v>
      </c>
      <c r="L1737" s="557" t="s">
        <v>325</v>
      </c>
      <c r="M1737" s="558" t="s">
        <v>21</v>
      </c>
      <c r="N1737" s="558" t="s">
        <v>22</v>
      </c>
      <c r="O1737" s="558" t="s">
        <v>23</v>
      </c>
      <c r="P1737" s="558" t="s">
        <v>24</v>
      </c>
      <c r="Q1737" s="559" t="s">
        <v>4591</v>
      </c>
      <c r="R1737" s="307">
        <v>67</v>
      </c>
    </row>
    <row r="1738" spans="1:18" ht="56.25" x14ac:dyDescent="0.2">
      <c r="A1738" s="109">
        <v>1737</v>
      </c>
      <c r="B1738" s="560" t="s">
        <v>16</v>
      </c>
      <c r="C1738" s="560">
        <v>891180084</v>
      </c>
      <c r="D1738" s="561">
        <v>2</v>
      </c>
      <c r="E1738" s="240" t="s">
        <v>4786</v>
      </c>
      <c r="F1738" s="278" t="s">
        <v>4787</v>
      </c>
      <c r="G1738" s="603">
        <v>1</v>
      </c>
      <c r="H1738" s="242" t="s">
        <v>4788</v>
      </c>
      <c r="I1738" s="609" t="s">
        <v>4785</v>
      </c>
      <c r="J1738" s="573">
        <v>41646</v>
      </c>
      <c r="K1738" s="234">
        <f>6966666+6885184</f>
        <v>13851850</v>
      </c>
      <c r="L1738" s="557" t="s">
        <v>325</v>
      </c>
      <c r="M1738" s="558" t="s">
        <v>21</v>
      </c>
      <c r="N1738" s="558" t="s">
        <v>22</v>
      </c>
      <c r="O1738" s="558" t="s">
        <v>23</v>
      </c>
      <c r="P1738" s="558" t="s">
        <v>24</v>
      </c>
      <c r="Q1738" s="559" t="s">
        <v>4591</v>
      </c>
      <c r="R1738" s="307">
        <v>68</v>
      </c>
    </row>
    <row r="1739" spans="1:18" ht="56.25" x14ac:dyDescent="0.2">
      <c r="A1739" s="109">
        <v>1738</v>
      </c>
      <c r="B1739" s="560" t="s">
        <v>16</v>
      </c>
      <c r="C1739" s="560">
        <v>891180084</v>
      </c>
      <c r="D1739" s="561">
        <v>2</v>
      </c>
      <c r="E1739" s="240" t="s">
        <v>4789</v>
      </c>
      <c r="F1739" s="278">
        <v>55111540</v>
      </c>
      <c r="G1739" s="603">
        <v>2</v>
      </c>
      <c r="H1739" s="242" t="s">
        <v>4790</v>
      </c>
      <c r="I1739" s="609" t="s">
        <v>4785</v>
      </c>
      <c r="J1739" s="573">
        <v>41646</v>
      </c>
      <c r="K1739" s="234">
        <f>6966666+6885184</f>
        <v>13851850</v>
      </c>
      <c r="L1739" s="557" t="s">
        <v>325</v>
      </c>
      <c r="M1739" s="558" t="s">
        <v>21</v>
      </c>
      <c r="N1739" s="558" t="s">
        <v>22</v>
      </c>
      <c r="O1739" s="558" t="s">
        <v>23</v>
      </c>
      <c r="P1739" s="558" t="s">
        <v>24</v>
      </c>
      <c r="Q1739" s="559" t="s">
        <v>4591</v>
      </c>
      <c r="R1739" s="307">
        <v>69</v>
      </c>
    </row>
    <row r="1740" spans="1:18" ht="56.25" x14ac:dyDescent="0.2">
      <c r="A1740" s="109">
        <v>1739</v>
      </c>
      <c r="B1740" s="560" t="s">
        <v>16</v>
      </c>
      <c r="C1740" s="560">
        <v>891180084</v>
      </c>
      <c r="D1740" s="561">
        <v>2</v>
      </c>
      <c r="E1740" s="240" t="s">
        <v>4791</v>
      </c>
      <c r="F1740" s="278">
        <v>16188769</v>
      </c>
      <c r="G1740" s="603">
        <v>0</v>
      </c>
      <c r="H1740" s="242" t="s">
        <v>4792</v>
      </c>
      <c r="I1740" s="609" t="s">
        <v>4785</v>
      </c>
      <c r="J1740" s="573">
        <v>41646</v>
      </c>
      <c r="K1740" s="234">
        <f>6269999+6196666</f>
        <v>12466665</v>
      </c>
      <c r="L1740" s="557" t="s">
        <v>325</v>
      </c>
      <c r="M1740" s="558" t="s">
        <v>21</v>
      </c>
      <c r="N1740" s="558" t="s">
        <v>22</v>
      </c>
      <c r="O1740" s="558" t="s">
        <v>23</v>
      </c>
      <c r="P1740" s="558" t="s">
        <v>24</v>
      </c>
      <c r="Q1740" s="559" t="s">
        <v>4591</v>
      </c>
      <c r="R1740" s="307">
        <v>70</v>
      </c>
    </row>
    <row r="1741" spans="1:18" ht="56.25" x14ac:dyDescent="0.2">
      <c r="A1741" s="109">
        <v>1740</v>
      </c>
      <c r="B1741" s="560" t="s">
        <v>16</v>
      </c>
      <c r="C1741" s="560">
        <v>891180084</v>
      </c>
      <c r="D1741" s="561">
        <v>2</v>
      </c>
      <c r="E1741" s="240" t="s">
        <v>4793</v>
      </c>
      <c r="F1741" s="278">
        <v>1075242350</v>
      </c>
      <c r="G1741" s="603">
        <v>5</v>
      </c>
      <c r="H1741" s="242" t="s">
        <v>4794</v>
      </c>
      <c r="I1741" s="609" t="s">
        <v>4785</v>
      </c>
      <c r="J1741" s="573">
        <v>41646</v>
      </c>
      <c r="K1741" s="234">
        <v>692593.46666666667</v>
      </c>
      <c r="L1741" s="557" t="s">
        <v>325</v>
      </c>
      <c r="M1741" s="558" t="s">
        <v>21</v>
      </c>
      <c r="N1741" s="558" t="s">
        <v>22</v>
      </c>
      <c r="O1741" s="558" t="s">
        <v>23</v>
      </c>
      <c r="P1741" s="558" t="s">
        <v>24</v>
      </c>
      <c r="Q1741" s="559" t="s">
        <v>4694</v>
      </c>
      <c r="R1741" s="307">
        <v>71</v>
      </c>
    </row>
    <row r="1742" spans="1:18" ht="56.25" x14ac:dyDescent="0.2">
      <c r="A1742" s="109">
        <v>1741</v>
      </c>
      <c r="B1742" s="560" t="s">
        <v>16</v>
      </c>
      <c r="C1742" s="560">
        <v>891180084</v>
      </c>
      <c r="D1742" s="561">
        <v>2</v>
      </c>
      <c r="E1742" s="240" t="s">
        <v>4795</v>
      </c>
      <c r="F1742" s="278">
        <v>1075217530</v>
      </c>
      <c r="G1742" s="603">
        <v>9</v>
      </c>
      <c r="H1742" s="242" t="s">
        <v>4796</v>
      </c>
      <c r="I1742" s="609" t="s">
        <v>4785</v>
      </c>
      <c r="J1742" s="573">
        <v>41646</v>
      </c>
      <c r="K1742" s="234">
        <f>6269999+6196666</f>
        <v>12466665</v>
      </c>
      <c r="L1742" s="557" t="s">
        <v>325</v>
      </c>
      <c r="M1742" s="558" t="s">
        <v>21</v>
      </c>
      <c r="N1742" s="558" t="s">
        <v>22</v>
      </c>
      <c r="O1742" s="558" t="s">
        <v>23</v>
      </c>
      <c r="P1742" s="558" t="s">
        <v>24</v>
      </c>
      <c r="Q1742" s="559" t="s">
        <v>4591</v>
      </c>
      <c r="R1742" s="307">
        <v>72</v>
      </c>
    </row>
    <row r="1743" spans="1:18" ht="67.5" x14ac:dyDescent="0.2">
      <c r="A1743" s="109">
        <v>1742</v>
      </c>
      <c r="B1743" s="560" t="s">
        <v>16</v>
      </c>
      <c r="C1743" s="560">
        <v>891180084</v>
      </c>
      <c r="D1743" s="561">
        <v>2</v>
      </c>
      <c r="E1743" s="247" t="s">
        <v>4797</v>
      </c>
      <c r="F1743" s="235">
        <v>12136346</v>
      </c>
      <c r="G1743" s="568">
        <v>1</v>
      </c>
      <c r="H1743" s="569" t="s">
        <v>4798</v>
      </c>
      <c r="I1743" s="594" t="s">
        <v>4799</v>
      </c>
      <c r="J1743" s="573">
        <v>41646</v>
      </c>
      <c r="K1743" s="234">
        <v>10449999.1</v>
      </c>
      <c r="L1743" s="557" t="s">
        <v>325</v>
      </c>
      <c r="M1743" s="558" t="s">
        <v>21</v>
      </c>
      <c r="N1743" s="558" t="s">
        <v>22</v>
      </c>
      <c r="O1743" s="558" t="s">
        <v>23</v>
      </c>
      <c r="P1743" s="558" t="s">
        <v>24</v>
      </c>
      <c r="Q1743" s="567"/>
      <c r="R1743" s="307">
        <v>73</v>
      </c>
    </row>
    <row r="1744" spans="1:18" ht="56.25" x14ac:dyDescent="0.2">
      <c r="A1744" s="109">
        <v>1743</v>
      </c>
      <c r="B1744" s="560" t="s">
        <v>16</v>
      </c>
      <c r="C1744" s="560">
        <v>891180084</v>
      </c>
      <c r="D1744" s="561">
        <v>2</v>
      </c>
      <c r="E1744" s="232" t="s">
        <v>4800</v>
      </c>
      <c r="F1744" s="235">
        <v>7703274</v>
      </c>
      <c r="G1744" s="568">
        <v>4</v>
      </c>
      <c r="H1744" s="569" t="s">
        <v>4801</v>
      </c>
      <c r="I1744" s="594" t="s">
        <v>4802</v>
      </c>
      <c r="J1744" s="573">
        <v>41646</v>
      </c>
      <c r="K1744" s="234">
        <v>7663332</v>
      </c>
      <c r="L1744" s="557" t="s">
        <v>325</v>
      </c>
      <c r="M1744" s="558" t="s">
        <v>21</v>
      </c>
      <c r="N1744" s="558" t="s">
        <v>22</v>
      </c>
      <c r="O1744" s="558" t="s">
        <v>23</v>
      </c>
      <c r="P1744" s="558" t="s">
        <v>24</v>
      </c>
      <c r="Q1744" s="567"/>
      <c r="R1744" s="307">
        <v>74</v>
      </c>
    </row>
    <row r="1745" spans="1:18" ht="56.25" x14ac:dyDescent="0.2">
      <c r="A1745" s="109">
        <v>1744</v>
      </c>
      <c r="B1745" s="560" t="s">
        <v>16</v>
      </c>
      <c r="C1745" s="560">
        <v>891180084</v>
      </c>
      <c r="D1745" s="561">
        <v>2</v>
      </c>
      <c r="E1745" s="247" t="s">
        <v>4803</v>
      </c>
      <c r="F1745" s="235">
        <v>55166342</v>
      </c>
      <c r="G1745" s="596">
        <v>7</v>
      </c>
      <c r="H1745" s="569" t="s">
        <v>4804</v>
      </c>
      <c r="I1745" s="594" t="s">
        <v>4805</v>
      </c>
      <c r="J1745" s="573">
        <v>41646</v>
      </c>
      <c r="K1745" s="234">
        <v>692593</v>
      </c>
      <c r="L1745" s="557" t="s">
        <v>325</v>
      </c>
      <c r="M1745" s="558" t="s">
        <v>21</v>
      </c>
      <c r="N1745" s="558" t="s">
        <v>22</v>
      </c>
      <c r="O1745" s="558" t="s">
        <v>23</v>
      </c>
      <c r="P1745" s="558" t="s">
        <v>24</v>
      </c>
      <c r="Q1745" s="559" t="s">
        <v>4694</v>
      </c>
      <c r="R1745" s="307">
        <v>75</v>
      </c>
    </row>
    <row r="1746" spans="1:18" ht="78.75" x14ac:dyDescent="0.2">
      <c r="A1746" s="109">
        <v>1745</v>
      </c>
      <c r="B1746" s="560" t="s">
        <v>16</v>
      </c>
      <c r="C1746" s="560">
        <v>891180084</v>
      </c>
      <c r="D1746" s="561">
        <v>2</v>
      </c>
      <c r="E1746" s="247" t="s">
        <v>4806</v>
      </c>
      <c r="F1746" s="235">
        <v>17653804</v>
      </c>
      <c r="G1746" s="568">
        <v>9</v>
      </c>
      <c r="H1746" s="569" t="s">
        <v>4807</v>
      </c>
      <c r="I1746" s="594" t="s">
        <v>4808</v>
      </c>
      <c r="J1746" s="573">
        <v>41646</v>
      </c>
      <c r="K1746" s="234">
        <v>10449999</v>
      </c>
      <c r="L1746" s="557" t="s">
        <v>325</v>
      </c>
      <c r="M1746" s="558" t="s">
        <v>21</v>
      </c>
      <c r="N1746" s="558" t="s">
        <v>22</v>
      </c>
      <c r="O1746" s="558" t="s">
        <v>23</v>
      </c>
      <c r="P1746" s="558" t="s">
        <v>24</v>
      </c>
      <c r="Q1746" s="567"/>
      <c r="R1746" s="307">
        <v>76</v>
      </c>
    </row>
    <row r="1747" spans="1:18" ht="67.5" x14ac:dyDescent="0.2">
      <c r="A1747" s="109">
        <v>1746</v>
      </c>
      <c r="B1747" s="560" t="s">
        <v>16</v>
      </c>
      <c r="C1747" s="560">
        <v>891180084</v>
      </c>
      <c r="D1747" s="561">
        <v>2</v>
      </c>
      <c r="E1747" s="247" t="s">
        <v>4809</v>
      </c>
      <c r="F1747" s="235">
        <v>36309392</v>
      </c>
      <c r="G1747" s="568">
        <v>1</v>
      </c>
      <c r="H1747" s="569" t="s">
        <v>4810</v>
      </c>
      <c r="I1747" s="594" t="s">
        <v>4811</v>
      </c>
      <c r="J1747" s="573">
        <v>41646</v>
      </c>
      <c r="K1747" s="234">
        <v>761852</v>
      </c>
      <c r="L1747" s="557" t="s">
        <v>325</v>
      </c>
      <c r="M1747" s="558" t="s">
        <v>21</v>
      </c>
      <c r="N1747" s="558" t="s">
        <v>22</v>
      </c>
      <c r="O1747" s="558" t="s">
        <v>23</v>
      </c>
      <c r="P1747" s="558" t="s">
        <v>24</v>
      </c>
      <c r="Q1747" s="559" t="s">
        <v>4694</v>
      </c>
      <c r="R1747" s="307">
        <v>77</v>
      </c>
    </row>
    <row r="1748" spans="1:18" ht="56.25" x14ac:dyDescent="0.2">
      <c r="A1748" s="109">
        <v>1747</v>
      </c>
      <c r="B1748" s="560" t="s">
        <v>16</v>
      </c>
      <c r="C1748" s="560">
        <v>891180084</v>
      </c>
      <c r="D1748" s="561">
        <v>2</v>
      </c>
      <c r="E1748" s="247" t="s">
        <v>4812</v>
      </c>
      <c r="F1748" s="235">
        <v>7727198</v>
      </c>
      <c r="G1748" s="568">
        <v>6</v>
      </c>
      <c r="H1748" s="569" t="s">
        <v>4813</v>
      </c>
      <c r="I1748" s="594" t="s">
        <v>4814</v>
      </c>
      <c r="J1748" s="573">
        <v>41646</v>
      </c>
      <c r="K1748" s="234">
        <v>7663332</v>
      </c>
      <c r="L1748" s="557" t="s">
        <v>325</v>
      </c>
      <c r="M1748" s="558" t="s">
        <v>21</v>
      </c>
      <c r="N1748" s="558" t="s">
        <v>22</v>
      </c>
      <c r="O1748" s="558" t="s">
        <v>23</v>
      </c>
      <c r="P1748" s="558" t="s">
        <v>24</v>
      </c>
      <c r="Q1748" s="567"/>
      <c r="R1748" s="307">
        <v>78</v>
      </c>
    </row>
    <row r="1749" spans="1:18" ht="56.25" x14ac:dyDescent="0.2">
      <c r="A1749" s="109">
        <v>1748</v>
      </c>
      <c r="B1749" s="560" t="s">
        <v>16</v>
      </c>
      <c r="C1749" s="560">
        <v>891180084</v>
      </c>
      <c r="D1749" s="561">
        <v>2</v>
      </c>
      <c r="E1749" s="247" t="s">
        <v>4815</v>
      </c>
      <c r="F1749" s="235">
        <v>1075225933</v>
      </c>
      <c r="G1749" s="568">
        <v>7</v>
      </c>
      <c r="H1749" s="569" t="s">
        <v>4816</v>
      </c>
      <c r="I1749" s="594" t="s">
        <v>4817</v>
      </c>
      <c r="J1749" s="573">
        <v>41646</v>
      </c>
      <c r="K1749" s="234">
        <v>10449999</v>
      </c>
      <c r="L1749" s="557" t="s">
        <v>325</v>
      </c>
      <c r="M1749" s="558" t="s">
        <v>21</v>
      </c>
      <c r="N1749" s="558" t="s">
        <v>22</v>
      </c>
      <c r="O1749" s="558" t="s">
        <v>23</v>
      </c>
      <c r="P1749" s="558" t="s">
        <v>24</v>
      </c>
      <c r="Q1749" s="567"/>
      <c r="R1749" s="307">
        <v>79</v>
      </c>
    </row>
    <row r="1750" spans="1:18" ht="33.75" x14ac:dyDescent="0.2">
      <c r="A1750" s="109">
        <v>1749</v>
      </c>
      <c r="B1750" s="560" t="s">
        <v>16</v>
      </c>
      <c r="C1750" s="560">
        <v>891180084</v>
      </c>
      <c r="D1750" s="561">
        <v>2</v>
      </c>
      <c r="E1750" s="247" t="s">
        <v>4818</v>
      </c>
      <c r="F1750" s="235">
        <v>1075229026</v>
      </c>
      <c r="G1750" s="568">
        <v>1</v>
      </c>
      <c r="H1750" s="569" t="s">
        <v>4819</v>
      </c>
      <c r="I1750" s="594" t="s">
        <v>4820</v>
      </c>
      <c r="J1750" s="573">
        <v>41646</v>
      </c>
      <c r="K1750" s="234">
        <v>6681481</v>
      </c>
      <c r="L1750" s="557" t="s">
        <v>325</v>
      </c>
      <c r="M1750" s="558" t="s">
        <v>21</v>
      </c>
      <c r="N1750" s="558" t="s">
        <v>22</v>
      </c>
      <c r="O1750" s="558" t="s">
        <v>23</v>
      </c>
      <c r="P1750" s="558" t="s">
        <v>24</v>
      </c>
      <c r="Q1750" s="567"/>
      <c r="R1750" s="307">
        <v>80</v>
      </c>
    </row>
    <row r="1751" spans="1:18" ht="67.5" x14ac:dyDescent="0.2">
      <c r="A1751" s="109">
        <v>1750</v>
      </c>
      <c r="B1751" s="560" t="s">
        <v>16</v>
      </c>
      <c r="C1751" s="560">
        <v>891180084</v>
      </c>
      <c r="D1751" s="561">
        <v>2</v>
      </c>
      <c r="E1751" s="247" t="s">
        <v>4821</v>
      </c>
      <c r="F1751" s="235">
        <v>36174989</v>
      </c>
      <c r="G1751" s="596">
        <v>6</v>
      </c>
      <c r="H1751" s="569" t="s">
        <v>4822</v>
      </c>
      <c r="I1751" s="594" t="s">
        <v>4823</v>
      </c>
      <c r="J1751" s="573">
        <v>41646</v>
      </c>
      <c r="K1751" s="234">
        <v>6681481</v>
      </c>
      <c r="L1751" s="557" t="s">
        <v>325</v>
      </c>
      <c r="M1751" s="558" t="s">
        <v>21</v>
      </c>
      <c r="N1751" s="558" t="s">
        <v>22</v>
      </c>
      <c r="O1751" s="558" t="s">
        <v>23</v>
      </c>
      <c r="P1751" s="558" t="s">
        <v>24</v>
      </c>
      <c r="Q1751" s="567"/>
      <c r="R1751" s="307">
        <v>81</v>
      </c>
    </row>
    <row r="1752" spans="1:18" ht="123.75" x14ac:dyDescent="0.2">
      <c r="A1752" s="109">
        <v>1751</v>
      </c>
      <c r="B1752" s="560" t="s">
        <v>16</v>
      </c>
      <c r="C1752" s="560">
        <v>891180084</v>
      </c>
      <c r="D1752" s="561">
        <v>2</v>
      </c>
      <c r="E1752" s="247" t="s">
        <v>4824</v>
      </c>
      <c r="F1752" s="235">
        <v>1117486089</v>
      </c>
      <c r="G1752" s="568">
        <v>6</v>
      </c>
      <c r="H1752" s="569" t="s">
        <v>4825</v>
      </c>
      <c r="I1752" s="245" t="s">
        <v>4826</v>
      </c>
      <c r="J1752" s="595">
        <v>41646</v>
      </c>
      <c r="K1752" s="234">
        <v>900368</v>
      </c>
      <c r="L1752" s="557" t="s">
        <v>325</v>
      </c>
      <c r="M1752" s="558" t="s">
        <v>21</v>
      </c>
      <c r="N1752" s="558" t="s">
        <v>22</v>
      </c>
      <c r="O1752" s="558" t="s">
        <v>23</v>
      </c>
      <c r="P1752" s="558" t="s">
        <v>24</v>
      </c>
      <c r="Q1752" s="559" t="s">
        <v>4694</v>
      </c>
      <c r="R1752" s="307">
        <v>82</v>
      </c>
    </row>
    <row r="1753" spans="1:18" ht="45" x14ac:dyDescent="0.2">
      <c r="A1753" s="109">
        <v>1752</v>
      </c>
      <c r="B1753" s="560" t="s">
        <v>16</v>
      </c>
      <c r="C1753" s="560">
        <v>891180084</v>
      </c>
      <c r="D1753" s="561">
        <v>2</v>
      </c>
      <c r="E1753" s="247" t="s">
        <v>4827</v>
      </c>
      <c r="F1753" s="235">
        <v>26424367</v>
      </c>
      <c r="G1753" s="568">
        <v>2</v>
      </c>
      <c r="H1753" s="569" t="s">
        <v>4828</v>
      </c>
      <c r="I1753" s="594" t="s">
        <v>4829</v>
      </c>
      <c r="J1753" s="595">
        <v>41646</v>
      </c>
      <c r="K1753" s="234">
        <v>9056665</v>
      </c>
      <c r="L1753" s="557" t="s">
        <v>325</v>
      </c>
      <c r="M1753" s="558" t="s">
        <v>21</v>
      </c>
      <c r="N1753" s="558" t="s">
        <v>22</v>
      </c>
      <c r="O1753" s="558" t="s">
        <v>23</v>
      </c>
      <c r="P1753" s="558" t="s">
        <v>24</v>
      </c>
      <c r="Q1753" s="567"/>
      <c r="R1753" s="307">
        <v>83</v>
      </c>
    </row>
    <row r="1754" spans="1:18" ht="67.5" x14ac:dyDescent="0.2">
      <c r="A1754" s="109">
        <v>1753</v>
      </c>
      <c r="B1754" s="560" t="s">
        <v>16</v>
      </c>
      <c r="C1754" s="560">
        <v>891180084</v>
      </c>
      <c r="D1754" s="561">
        <v>2</v>
      </c>
      <c r="E1754" s="247" t="s">
        <v>4830</v>
      </c>
      <c r="F1754" s="235">
        <v>26593865</v>
      </c>
      <c r="G1754" s="568">
        <v>2</v>
      </c>
      <c r="H1754" s="569" t="s">
        <v>4831</v>
      </c>
      <c r="I1754" s="245" t="s">
        <v>4832</v>
      </c>
      <c r="J1754" s="595">
        <v>41646</v>
      </c>
      <c r="K1754" s="234">
        <v>623332</v>
      </c>
      <c r="L1754" s="557" t="s">
        <v>325</v>
      </c>
      <c r="M1754" s="558" t="s">
        <v>21</v>
      </c>
      <c r="N1754" s="558" t="s">
        <v>22</v>
      </c>
      <c r="O1754" s="558" t="s">
        <v>23</v>
      </c>
      <c r="P1754" s="558" t="s">
        <v>24</v>
      </c>
      <c r="Q1754" s="559" t="s">
        <v>4694</v>
      </c>
      <c r="R1754" s="307">
        <v>84</v>
      </c>
    </row>
    <row r="1755" spans="1:18" ht="56.25" x14ac:dyDescent="0.2">
      <c r="A1755" s="109">
        <v>1754</v>
      </c>
      <c r="B1755" s="560" t="s">
        <v>16</v>
      </c>
      <c r="C1755" s="560">
        <v>891180084</v>
      </c>
      <c r="D1755" s="561">
        <v>2</v>
      </c>
      <c r="E1755" s="247" t="s">
        <v>4833</v>
      </c>
      <c r="F1755" s="235">
        <v>36068999</v>
      </c>
      <c r="G1755" s="596">
        <v>6</v>
      </c>
      <c r="H1755" s="569" t="s">
        <v>4834</v>
      </c>
      <c r="I1755" s="594" t="s">
        <v>5889</v>
      </c>
      <c r="J1755" s="595">
        <v>41647</v>
      </c>
      <c r="K1755" s="234">
        <v>6640740</v>
      </c>
      <c r="L1755" s="557" t="s">
        <v>325</v>
      </c>
      <c r="M1755" s="558" t="s">
        <v>21</v>
      </c>
      <c r="N1755" s="558" t="s">
        <v>22</v>
      </c>
      <c r="O1755" s="558" t="s">
        <v>23</v>
      </c>
      <c r="P1755" s="558" t="s">
        <v>24</v>
      </c>
      <c r="Q1755" s="567"/>
      <c r="R1755" s="307">
        <v>85</v>
      </c>
    </row>
    <row r="1756" spans="1:18" ht="67.5" x14ac:dyDescent="0.2">
      <c r="A1756" s="109">
        <v>1755</v>
      </c>
      <c r="B1756" s="560" t="s">
        <v>16</v>
      </c>
      <c r="C1756" s="560">
        <v>891180084</v>
      </c>
      <c r="D1756" s="561">
        <v>2</v>
      </c>
      <c r="E1756" s="247" t="s">
        <v>4835</v>
      </c>
      <c r="F1756" s="235">
        <v>36167412</v>
      </c>
      <c r="G1756" s="596">
        <v>1</v>
      </c>
      <c r="H1756" s="569" t="s">
        <v>4836</v>
      </c>
      <c r="I1756" s="594" t="s">
        <v>4837</v>
      </c>
      <c r="J1756" s="595">
        <v>41647</v>
      </c>
      <c r="K1756" s="234">
        <v>6640740</v>
      </c>
      <c r="L1756" s="557" t="s">
        <v>325</v>
      </c>
      <c r="M1756" s="558" t="s">
        <v>21</v>
      </c>
      <c r="N1756" s="558" t="s">
        <v>22</v>
      </c>
      <c r="O1756" s="558" t="s">
        <v>23</v>
      </c>
      <c r="P1756" s="558" t="s">
        <v>24</v>
      </c>
      <c r="Q1756" s="567"/>
      <c r="R1756" s="307">
        <v>86</v>
      </c>
    </row>
    <row r="1757" spans="1:18" ht="45" x14ac:dyDescent="0.2">
      <c r="A1757" s="109">
        <v>1756</v>
      </c>
      <c r="B1757" s="560" t="s">
        <v>16</v>
      </c>
      <c r="C1757" s="560">
        <v>891180084</v>
      </c>
      <c r="D1757" s="561">
        <v>2</v>
      </c>
      <c r="E1757" s="247" t="s">
        <v>4838</v>
      </c>
      <c r="F1757" s="235">
        <v>36291620</v>
      </c>
      <c r="G1757" s="596">
        <v>5</v>
      </c>
      <c r="H1757" s="569" t="s">
        <v>4839</v>
      </c>
      <c r="I1757" s="594" t="s">
        <v>4840</v>
      </c>
      <c r="J1757" s="595">
        <v>41647</v>
      </c>
      <c r="K1757" s="234">
        <v>6640740</v>
      </c>
      <c r="L1757" s="557" t="s">
        <v>325</v>
      </c>
      <c r="M1757" s="558" t="s">
        <v>21</v>
      </c>
      <c r="N1757" s="558" t="s">
        <v>22</v>
      </c>
      <c r="O1757" s="558" t="s">
        <v>23</v>
      </c>
      <c r="P1757" s="558" t="s">
        <v>24</v>
      </c>
      <c r="Q1757" s="567"/>
      <c r="R1757" s="307">
        <v>87</v>
      </c>
    </row>
    <row r="1758" spans="1:18" ht="67.5" x14ac:dyDescent="0.2">
      <c r="A1758" s="109">
        <v>1757</v>
      </c>
      <c r="B1758" s="560" t="s">
        <v>16</v>
      </c>
      <c r="C1758" s="560">
        <v>891180084</v>
      </c>
      <c r="D1758" s="561">
        <v>2</v>
      </c>
      <c r="E1758" s="247" t="s">
        <v>4841</v>
      </c>
      <c r="F1758" s="235">
        <v>55150830</v>
      </c>
      <c r="G1758" s="596">
        <v>1</v>
      </c>
      <c r="H1758" s="569" t="s">
        <v>4842</v>
      </c>
      <c r="I1758" s="594" t="s">
        <v>4843</v>
      </c>
      <c r="J1758" s="595">
        <v>41647</v>
      </c>
      <c r="K1758" s="234">
        <v>6640740</v>
      </c>
      <c r="L1758" s="557" t="s">
        <v>325</v>
      </c>
      <c r="M1758" s="558" t="s">
        <v>21</v>
      </c>
      <c r="N1758" s="558" t="s">
        <v>22</v>
      </c>
      <c r="O1758" s="558" t="s">
        <v>23</v>
      </c>
      <c r="P1758" s="558" t="s">
        <v>24</v>
      </c>
      <c r="Q1758" s="567"/>
      <c r="R1758" s="307">
        <v>88</v>
      </c>
    </row>
    <row r="1759" spans="1:18" ht="56.25" x14ac:dyDescent="0.2">
      <c r="A1759" s="109">
        <v>1758</v>
      </c>
      <c r="B1759" s="560" t="s">
        <v>16</v>
      </c>
      <c r="C1759" s="560">
        <v>891180084</v>
      </c>
      <c r="D1759" s="561">
        <v>2</v>
      </c>
      <c r="E1759" s="247" t="s">
        <v>4844</v>
      </c>
      <c r="F1759" s="235">
        <v>7708832</v>
      </c>
      <c r="G1759" s="596">
        <v>7</v>
      </c>
      <c r="H1759" s="569" t="s">
        <v>4845</v>
      </c>
      <c r="I1759" s="594" t="s">
        <v>4846</v>
      </c>
      <c r="J1759" s="595">
        <v>41647</v>
      </c>
      <c r="K1759" s="234">
        <v>5719999</v>
      </c>
      <c r="L1759" s="557" t="s">
        <v>325</v>
      </c>
      <c r="M1759" s="558" t="s">
        <v>21</v>
      </c>
      <c r="N1759" s="558" t="s">
        <v>22</v>
      </c>
      <c r="O1759" s="558" t="s">
        <v>23</v>
      </c>
      <c r="P1759" s="558" t="s">
        <v>24</v>
      </c>
      <c r="Q1759" s="567"/>
      <c r="R1759" s="307">
        <v>89</v>
      </c>
    </row>
    <row r="1760" spans="1:18" ht="67.5" x14ac:dyDescent="0.2">
      <c r="A1760" s="109">
        <v>1759</v>
      </c>
      <c r="B1760" s="560" t="s">
        <v>16</v>
      </c>
      <c r="C1760" s="560">
        <v>891180084</v>
      </c>
      <c r="D1760" s="561">
        <v>2</v>
      </c>
      <c r="E1760" s="247" t="s">
        <v>4847</v>
      </c>
      <c r="F1760" s="235">
        <v>36163554</v>
      </c>
      <c r="G1760" s="596">
        <v>9</v>
      </c>
      <c r="H1760" s="569" t="s">
        <v>4848</v>
      </c>
      <c r="I1760" s="594" t="s">
        <v>4849</v>
      </c>
      <c r="J1760" s="595">
        <v>41647</v>
      </c>
      <c r="K1760" s="234">
        <v>11953332</v>
      </c>
      <c r="L1760" s="557" t="s">
        <v>325</v>
      </c>
      <c r="M1760" s="558" t="s">
        <v>21</v>
      </c>
      <c r="N1760" s="558" t="s">
        <v>22</v>
      </c>
      <c r="O1760" s="558" t="s">
        <v>23</v>
      </c>
      <c r="P1760" s="558" t="s">
        <v>24</v>
      </c>
      <c r="Q1760" s="567"/>
      <c r="R1760" s="307">
        <v>90</v>
      </c>
    </row>
    <row r="1761" spans="1:18" ht="56.25" x14ac:dyDescent="0.2">
      <c r="A1761" s="109">
        <v>1760</v>
      </c>
      <c r="B1761" s="560" t="s">
        <v>16</v>
      </c>
      <c r="C1761" s="560">
        <v>891180084</v>
      </c>
      <c r="D1761" s="561">
        <v>2</v>
      </c>
      <c r="E1761" s="247" t="s">
        <v>4850</v>
      </c>
      <c r="F1761" s="235">
        <v>36384296</v>
      </c>
      <c r="G1761" s="596">
        <v>1</v>
      </c>
      <c r="H1761" s="569" t="s">
        <v>4851</v>
      </c>
      <c r="I1761" s="594" t="s">
        <v>4852</v>
      </c>
      <c r="J1761" s="595">
        <v>41647</v>
      </c>
      <c r="K1761" s="234">
        <v>6640740</v>
      </c>
      <c r="L1761" s="557" t="s">
        <v>325</v>
      </c>
      <c r="M1761" s="558" t="s">
        <v>21</v>
      </c>
      <c r="N1761" s="558" t="s">
        <v>22</v>
      </c>
      <c r="O1761" s="558" t="s">
        <v>23</v>
      </c>
      <c r="P1761" s="558" t="s">
        <v>24</v>
      </c>
      <c r="Q1761" s="567"/>
      <c r="R1761" s="307">
        <v>91</v>
      </c>
    </row>
    <row r="1762" spans="1:18" ht="78.75" x14ac:dyDescent="0.2">
      <c r="A1762" s="109">
        <v>1761</v>
      </c>
      <c r="B1762" s="560" t="s">
        <v>16</v>
      </c>
      <c r="C1762" s="560">
        <v>891180084</v>
      </c>
      <c r="D1762" s="561">
        <v>2</v>
      </c>
      <c r="E1762" s="615" t="s">
        <v>4853</v>
      </c>
      <c r="F1762" s="616">
        <v>36066255</v>
      </c>
      <c r="G1762" s="617">
        <v>6</v>
      </c>
      <c r="H1762" s="618" t="s">
        <v>4854</v>
      </c>
      <c r="I1762" s="619" t="s">
        <v>4855</v>
      </c>
      <c r="J1762" s="595">
        <v>41647</v>
      </c>
      <c r="K1762" s="234">
        <v>9961110</v>
      </c>
      <c r="L1762" s="557" t="s">
        <v>325</v>
      </c>
      <c r="M1762" s="558" t="s">
        <v>21</v>
      </c>
      <c r="N1762" s="558" t="s">
        <v>22</v>
      </c>
      <c r="O1762" s="558" t="s">
        <v>23</v>
      </c>
      <c r="P1762" s="558" t="s">
        <v>24</v>
      </c>
      <c r="Q1762" s="567"/>
      <c r="R1762" s="307">
        <v>92</v>
      </c>
    </row>
    <row r="1763" spans="1:18" ht="112.5" x14ac:dyDescent="0.2">
      <c r="A1763" s="109">
        <v>1762</v>
      </c>
      <c r="B1763" s="560" t="s">
        <v>16</v>
      </c>
      <c r="C1763" s="560">
        <v>891180084</v>
      </c>
      <c r="D1763" s="561">
        <v>2</v>
      </c>
      <c r="E1763" s="233" t="s">
        <v>4856</v>
      </c>
      <c r="F1763" s="233">
        <v>1075247672</v>
      </c>
      <c r="G1763" s="603">
        <v>4</v>
      </c>
      <c r="H1763" s="242" t="s">
        <v>4857</v>
      </c>
      <c r="I1763" s="609" t="s">
        <v>4858</v>
      </c>
      <c r="J1763" s="595">
        <v>41647</v>
      </c>
      <c r="K1763" s="234">
        <v>10338888</v>
      </c>
      <c r="L1763" s="557" t="s">
        <v>325</v>
      </c>
      <c r="M1763" s="558" t="s">
        <v>21</v>
      </c>
      <c r="N1763" s="558" t="s">
        <v>22</v>
      </c>
      <c r="O1763" s="558" t="s">
        <v>23</v>
      </c>
      <c r="P1763" s="558" t="s">
        <v>24</v>
      </c>
      <c r="Q1763" s="567"/>
      <c r="R1763" s="307">
        <v>93</v>
      </c>
    </row>
    <row r="1764" spans="1:18" ht="56.25" x14ac:dyDescent="0.2">
      <c r="A1764" s="109">
        <v>1763</v>
      </c>
      <c r="B1764" s="560" t="s">
        <v>16</v>
      </c>
      <c r="C1764" s="560">
        <v>891180084</v>
      </c>
      <c r="D1764" s="561">
        <v>2</v>
      </c>
      <c r="E1764" s="247" t="s">
        <v>4859</v>
      </c>
      <c r="F1764" s="235">
        <v>1075225537</v>
      </c>
      <c r="G1764" s="596">
        <v>3</v>
      </c>
      <c r="H1764" s="569" t="s">
        <v>4860</v>
      </c>
      <c r="I1764" s="594" t="s">
        <v>4861</v>
      </c>
      <c r="J1764" s="573">
        <v>41648</v>
      </c>
      <c r="K1764" s="234">
        <f>10327776+3291852</f>
        <v>13619628</v>
      </c>
      <c r="L1764" s="557" t="s">
        <v>325</v>
      </c>
      <c r="M1764" s="558" t="s">
        <v>21</v>
      </c>
      <c r="N1764" s="558" t="s">
        <v>22</v>
      </c>
      <c r="O1764" s="558" t="s">
        <v>23</v>
      </c>
      <c r="P1764" s="558" t="s">
        <v>24</v>
      </c>
      <c r="Q1764" s="559" t="s">
        <v>4862</v>
      </c>
      <c r="R1764" s="307">
        <v>94</v>
      </c>
    </row>
    <row r="1765" spans="1:18" ht="45" x14ac:dyDescent="0.2">
      <c r="A1765" s="109">
        <v>1764</v>
      </c>
      <c r="B1765" s="560" t="s">
        <v>16</v>
      </c>
      <c r="C1765" s="560">
        <v>891180084</v>
      </c>
      <c r="D1765" s="561">
        <v>2</v>
      </c>
      <c r="E1765" s="240" t="s">
        <v>4863</v>
      </c>
      <c r="F1765" s="563">
        <v>55131974</v>
      </c>
      <c r="G1765" s="603">
        <v>0</v>
      </c>
      <c r="H1765" s="242" t="s">
        <v>4864</v>
      </c>
      <c r="I1765" s="604" t="s">
        <v>4865</v>
      </c>
      <c r="J1765" s="573">
        <v>41652</v>
      </c>
      <c r="K1765" s="234">
        <v>10083332</v>
      </c>
      <c r="L1765" s="557" t="s">
        <v>325</v>
      </c>
      <c r="M1765" s="558" t="s">
        <v>21</v>
      </c>
      <c r="N1765" s="558" t="s">
        <v>22</v>
      </c>
      <c r="O1765" s="558" t="s">
        <v>23</v>
      </c>
      <c r="P1765" s="558" t="s">
        <v>24</v>
      </c>
      <c r="Q1765" s="567"/>
      <c r="R1765" s="307">
        <v>95</v>
      </c>
    </row>
    <row r="1766" spans="1:18" ht="56.25" x14ac:dyDescent="0.2">
      <c r="A1766" s="109">
        <v>1765</v>
      </c>
      <c r="B1766" s="560" t="s">
        <v>16</v>
      </c>
      <c r="C1766" s="560">
        <v>891180084</v>
      </c>
      <c r="D1766" s="561">
        <v>2</v>
      </c>
      <c r="E1766" s="247" t="s">
        <v>4866</v>
      </c>
      <c r="F1766" s="235">
        <v>55061131</v>
      </c>
      <c r="G1766" s="568">
        <v>8</v>
      </c>
      <c r="H1766" s="569" t="s">
        <v>4867</v>
      </c>
      <c r="I1766" s="594" t="s">
        <v>4868</v>
      </c>
      <c r="J1766" s="573">
        <v>41652</v>
      </c>
      <c r="K1766" s="234">
        <v>448148</v>
      </c>
      <c r="L1766" s="557" t="s">
        <v>325</v>
      </c>
      <c r="M1766" s="558" t="s">
        <v>21</v>
      </c>
      <c r="N1766" s="558" t="s">
        <v>22</v>
      </c>
      <c r="O1766" s="558" t="s">
        <v>23</v>
      </c>
      <c r="P1766" s="558" t="s">
        <v>24</v>
      </c>
      <c r="Q1766" s="559" t="s">
        <v>4694</v>
      </c>
      <c r="R1766" s="307">
        <v>96</v>
      </c>
    </row>
    <row r="1767" spans="1:18" ht="45" x14ac:dyDescent="0.2">
      <c r="A1767" s="109">
        <v>1766</v>
      </c>
      <c r="B1767" s="560" t="s">
        <v>16</v>
      </c>
      <c r="C1767" s="560">
        <v>891180084</v>
      </c>
      <c r="D1767" s="561">
        <v>2</v>
      </c>
      <c r="E1767" s="570" t="s">
        <v>4869</v>
      </c>
      <c r="F1767" s="608">
        <v>12233322</v>
      </c>
      <c r="G1767" s="620">
        <v>0</v>
      </c>
      <c r="H1767" s="565" t="s">
        <v>4870</v>
      </c>
      <c r="I1767" s="604" t="s">
        <v>4871</v>
      </c>
      <c r="J1767" s="573">
        <v>41652</v>
      </c>
      <c r="K1767" s="234">
        <v>10083332</v>
      </c>
      <c r="L1767" s="557" t="s">
        <v>325</v>
      </c>
      <c r="M1767" s="558" t="s">
        <v>21</v>
      </c>
      <c r="N1767" s="558" t="s">
        <v>22</v>
      </c>
      <c r="O1767" s="558" t="s">
        <v>23</v>
      </c>
      <c r="P1767" s="558" t="s">
        <v>24</v>
      </c>
      <c r="Q1767" s="567"/>
      <c r="R1767" s="307">
        <v>97</v>
      </c>
    </row>
    <row r="1768" spans="1:18" ht="56.25" x14ac:dyDescent="0.2">
      <c r="A1768" s="109">
        <v>1767</v>
      </c>
      <c r="B1768" s="560" t="s">
        <v>16</v>
      </c>
      <c r="C1768" s="560">
        <v>891180084</v>
      </c>
      <c r="D1768" s="561">
        <v>2</v>
      </c>
      <c r="E1768" s="247" t="s">
        <v>4872</v>
      </c>
      <c r="F1768" s="235">
        <v>1084254075</v>
      </c>
      <c r="G1768" s="596">
        <v>9</v>
      </c>
      <c r="H1768" s="569" t="s">
        <v>4873</v>
      </c>
      <c r="I1768" s="594" t="s">
        <v>4874</v>
      </c>
      <c r="J1768" s="573">
        <v>41652</v>
      </c>
      <c r="K1768" s="234">
        <v>6722221</v>
      </c>
      <c r="L1768" s="557" t="s">
        <v>325</v>
      </c>
      <c r="M1768" s="558" t="s">
        <v>21</v>
      </c>
      <c r="N1768" s="558" t="s">
        <v>22</v>
      </c>
      <c r="O1768" s="558" t="s">
        <v>23</v>
      </c>
      <c r="P1768" s="558" t="s">
        <v>24</v>
      </c>
      <c r="Q1768" s="567"/>
      <c r="R1768" s="307">
        <v>98</v>
      </c>
    </row>
    <row r="1769" spans="1:18" ht="45" x14ac:dyDescent="0.2">
      <c r="A1769" s="109">
        <v>1768</v>
      </c>
      <c r="B1769" s="560" t="s">
        <v>16</v>
      </c>
      <c r="C1769" s="560">
        <v>891180084</v>
      </c>
      <c r="D1769" s="561">
        <v>2</v>
      </c>
      <c r="E1769" s="240" t="s">
        <v>4875</v>
      </c>
      <c r="F1769" s="278">
        <v>36300297</v>
      </c>
      <c r="G1769" s="603">
        <v>9</v>
      </c>
      <c r="H1769" s="242" t="s">
        <v>4876</v>
      </c>
      <c r="I1769" s="243" t="s">
        <v>4782</v>
      </c>
      <c r="J1769" s="573">
        <v>41652</v>
      </c>
      <c r="K1769" s="234">
        <v>15461109</v>
      </c>
      <c r="L1769" s="557" t="s">
        <v>325</v>
      </c>
      <c r="M1769" s="558" t="s">
        <v>21</v>
      </c>
      <c r="N1769" s="558" t="s">
        <v>22</v>
      </c>
      <c r="O1769" s="558" t="s">
        <v>23</v>
      </c>
      <c r="P1769" s="558" t="s">
        <v>24</v>
      </c>
      <c r="Q1769" s="567"/>
      <c r="R1769" s="307">
        <v>99</v>
      </c>
    </row>
    <row r="1770" spans="1:18" ht="45" x14ac:dyDescent="0.2">
      <c r="A1770" s="109">
        <v>1769</v>
      </c>
      <c r="B1770" s="560" t="s">
        <v>16</v>
      </c>
      <c r="C1770" s="560">
        <v>891180084</v>
      </c>
      <c r="D1770" s="561">
        <v>2</v>
      </c>
      <c r="E1770" s="240" t="s">
        <v>4877</v>
      </c>
      <c r="F1770" s="278">
        <v>7688064</v>
      </c>
      <c r="G1770" s="603">
        <v>1</v>
      </c>
      <c r="H1770" s="242" t="s">
        <v>4878</v>
      </c>
      <c r="I1770" s="243" t="s">
        <v>4782</v>
      </c>
      <c r="J1770" s="573">
        <v>41652</v>
      </c>
      <c r="K1770" s="234">
        <v>15461109</v>
      </c>
      <c r="L1770" s="557" t="s">
        <v>325</v>
      </c>
      <c r="M1770" s="558" t="s">
        <v>21</v>
      </c>
      <c r="N1770" s="558" t="s">
        <v>22</v>
      </c>
      <c r="O1770" s="558" t="s">
        <v>23</v>
      </c>
      <c r="P1770" s="558" t="s">
        <v>24</v>
      </c>
      <c r="Q1770" s="567"/>
      <c r="R1770" s="307">
        <v>100</v>
      </c>
    </row>
    <row r="1771" spans="1:18" ht="78.75" x14ac:dyDescent="0.2">
      <c r="A1771" s="109">
        <v>1770</v>
      </c>
      <c r="B1771" s="560" t="s">
        <v>16</v>
      </c>
      <c r="C1771" s="560">
        <v>891180084</v>
      </c>
      <c r="D1771" s="561">
        <v>2</v>
      </c>
      <c r="E1771" s="240" t="s">
        <v>4879</v>
      </c>
      <c r="F1771" s="278">
        <v>1075249915</v>
      </c>
      <c r="G1771" s="603">
        <v>8</v>
      </c>
      <c r="H1771" s="242" t="s">
        <v>4880</v>
      </c>
      <c r="I1771" s="609" t="s">
        <v>4881</v>
      </c>
      <c r="J1771" s="573">
        <v>41652</v>
      </c>
      <c r="K1771" s="234">
        <v>403333</v>
      </c>
      <c r="L1771" s="557" t="s">
        <v>325</v>
      </c>
      <c r="M1771" s="558" t="s">
        <v>21</v>
      </c>
      <c r="N1771" s="558" t="s">
        <v>22</v>
      </c>
      <c r="O1771" s="558" t="s">
        <v>23</v>
      </c>
      <c r="P1771" s="558" t="s">
        <v>24</v>
      </c>
      <c r="Q1771" s="559" t="s">
        <v>4694</v>
      </c>
      <c r="R1771" s="307">
        <v>101</v>
      </c>
    </row>
    <row r="1772" spans="1:18" ht="45" x14ac:dyDescent="0.2">
      <c r="A1772" s="109">
        <v>1771</v>
      </c>
      <c r="B1772" s="560" t="s">
        <v>16</v>
      </c>
      <c r="C1772" s="560">
        <v>891180084</v>
      </c>
      <c r="D1772" s="561">
        <v>2</v>
      </c>
      <c r="E1772" s="240" t="s">
        <v>4882</v>
      </c>
      <c r="F1772" s="278">
        <v>33750686</v>
      </c>
      <c r="G1772" s="603">
        <v>1</v>
      </c>
      <c r="H1772" s="242" t="s">
        <v>4883</v>
      </c>
      <c r="I1772" s="243" t="s">
        <v>4782</v>
      </c>
      <c r="J1772" s="573">
        <v>41652</v>
      </c>
      <c r="K1772" s="234">
        <v>15461108.5</v>
      </c>
      <c r="L1772" s="557" t="s">
        <v>325</v>
      </c>
      <c r="M1772" s="558" t="s">
        <v>21</v>
      </c>
      <c r="N1772" s="558" t="s">
        <v>22</v>
      </c>
      <c r="O1772" s="558" t="s">
        <v>23</v>
      </c>
      <c r="P1772" s="558" t="s">
        <v>24</v>
      </c>
      <c r="Q1772" s="567"/>
      <c r="R1772" s="307">
        <v>102</v>
      </c>
    </row>
    <row r="1773" spans="1:18" ht="90" x14ac:dyDescent="0.2">
      <c r="A1773" s="109">
        <v>1772</v>
      </c>
      <c r="B1773" s="560" t="s">
        <v>16</v>
      </c>
      <c r="C1773" s="560">
        <v>891180084</v>
      </c>
      <c r="D1773" s="561">
        <v>2</v>
      </c>
      <c r="E1773" s="240" t="s">
        <v>4884</v>
      </c>
      <c r="F1773" s="278">
        <v>1075246782</v>
      </c>
      <c r="G1773" s="605">
        <v>1</v>
      </c>
      <c r="H1773" s="242" t="s">
        <v>4885</v>
      </c>
      <c r="I1773" s="609" t="s">
        <v>4886</v>
      </c>
      <c r="J1773" s="573">
        <v>41652</v>
      </c>
      <c r="K1773" s="234">
        <v>6722221</v>
      </c>
      <c r="L1773" s="557" t="s">
        <v>325</v>
      </c>
      <c r="M1773" s="558" t="s">
        <v>21</v>
      </c>
      <c r="N1773" s="558" t="s">
        <v>22</v>
      </c>
      <c r="O1773" s="558" t="s">
        <v>23</v>
      </c>
      <c r="P1773" s="558" t="s">
        <v>24</v>
      </c>
      <c r="Q1773" s="567"/>
      <c r="R1773" s="307">
        <v>103</v>
      </c>
    </row>
    <row r="1774" spans="1:18" ht="56.25" x14ac:dyDescent="0.2">
      <c r="A1774" s="109">
        <v>1773</v>
      </c>
      <c r="B1774" s="560" t="s">
        <v>16</v>
      </c>
      <c r="C1774" s="560">
        <v>891180084</v>
      </c>
      <c r="D1774" s="561">
        <v>2</v>
      </c>
      <c r="E1774" s="247" t="s">
        <v>4887</v>
      </c>
      <c r="F1774" s="235">
        <v>1081153670</v>
      </c>
      <c r="G1774" s="568">
        <v>7</v>
      </c>
      <c r="H1774" s="569" t="s">
        <v>4888</v>
      </c>
      <c r="I1774" s="229" t="s">
        <v>4889</v>
      </c>
      <c r="J1774" s="573">
        <v>41652</v>
      </c>
      <c r="K1774" s="234">
        <v>10083331.5</v>
      </c>
      <c r="L1774" s="557" t="s">
        <v>325</v>
      </c>
      <c r="M1774" s="558" t="s">
        <v>21</v>
      </c>
      <c r="N1774" s="558" t="s">
        <v>22</v>
      </c>
      <c r="O1774" s="558" t="s">
        <v>23</v>
      </c>
      <c r="P1774" s="558" t="s">
        <v>24</v>
      </c>
      <c r="Q1774" s="567"/>
      <c r="R1774" s="307">
        <v>104</v>
      </c>
    </row>
    <row r="1775" spans="1:18" ht="123.75" x14ac:dyDescent="0.2">
      <c r="A1775" s="109">
        <v>1774</v>
      </c>
      <c r="B1775" s="560" t="s">
        <v>16</v>
      </c>
      <c r="C1775" s="560">
        <v>891180084</v>
      </c>
      <c r="D1775" s="561">
        <v>2</v>
      </c>
      <c r="E1775" s="240" t="s">
        <v>4890</v>
      </c>
      <c r="F1775" s="278">
        <v>1075249274</v>
      </c>
      <c r="G1775" s="603">
        <v>5</v>
      </c>
      <c r="H1775" s="242" t="s">
        <v>4891</v>
      </c>
      <c r="I1775" s="614" t="s">
        <v>4892</v>
      </c>
      <c r="J1775" s="573">
        <v>41652</v>
      </c>
      <c r="K1775" s="234">
        <f>6722221+9321480</f>
        <v>16043701</v>
      </c>
      <c r="L1775" s="557" t="s">
        <v>325</v>
      </c>
      <c r="M1775" s="558" t="s">
        <v>21</v>
      </c>
      <c r="N1775" s="558" t="s">
        <v>22</v>
      </c>
      <c r="O1775" s="558" t="s">
        <v>23</v>
      </c>
      <c r="P1775" s="558" t="s">
        <v>24</v>
      </c>
      <c r="Q1775" s="559" t="s">
        <v>4591</v>
      </c>
      <c r="R1775" s="307">
        <v>105</v>
      </c>
    </row>
    <row r="1776" spans="1:18" ht="67.5" x14ac:dyDescent="0.2">
      <c r="A1776" s="109">
        <v>1775</v>
      </c>
      <c r="B1776" s="560" t="s">
        <v>16</v>
      </c>
      <c r="C1776" s="560">
        <v>891180084</v>
      </c>
      <c r="D1776" s="561">
        <v>2</v>
      </c>
      <c r="E1776" s="621" t="s">
        <v>4893</v>
      </c>
      <c r="F1776" s="284">
        <v>1075262201</v>
      </c>
      <c r="G1776" s="622">
        <v>1</v>
      </c>
      <c r="H1776" s="623" t="s">
        <v>4894</v>
      </c>
      <c r="I1776" s="245" t="s">
        <v>4673</v>
      </c>
      <c r="J1776" s="595">
        <v>41652</v>
      </c>
      <c r="K1776" s="234">
        <v>6049999</v>
      </c>
      <c r="L1776" s="557" t="s">
        <v>325</v>
      </c>
      <c r="M1776" s="558" t="s">
        <v>21</v>
      </c>
      <c r="N1776" s="558" t="s">
        <v>22</v>
      </c>
      <c r="O1776" s="558" t="s">
        <v>23</v>
      </c>
      <c r="P1776" s="558" t="s">
        <v>24</v>
      </c>
      <c r="Q1776" s="567"/>
      <c r="R1776" s="307">
        <v>106</v>
      </c>
    </row>
    <row r="1777" spans="1:18" ht="67.5" x14ac:dyDescent="0.2">
      <c r="A1777" s="109">
        <v>1776</v>
      </c>
      <c r="B1777" s="560" t="s">
        <v>16</v>
      </c>
      <c r="C1777" s="560">
        <v>891180084</v>
      </c>
      <c r="D1777" s="561">
        <v>2</v>
      </c>
      <c r="E1777" s="624" t="s">
        <v>4895</v>
      </c>
      <c r="F1777" s="625">
        <v>26423542</v>
      </c>
      <c r="G1777" s="626">
        <v>0</v>
      </c>
      <c r="H1777" s="627" t="s">
        <v>4896</v>
      </c>
      <c r="I1777" s="302" t="s">
        <v>4897</v>
      </c>
      <c r="J1777" s="595">
        <v>41652</v>
      </c>
      <c r="K1777" s="234">
        <v>8738887.5</v>
      </c>
      <c r="L1777" s="557" t="s">
        <v>325</v>
      </c>
      <c r="M1777" s="558" t="s">
        <v>21</v>
      </c>
      <c r="N1777" s="558" t="s">
        <v>22</v>
      </c>
      <c r="O1777" s="558" t="s">
        <v>23</v>
      </c>
      <c r="P1777" s="558" t="s">
        <v>24</v>
      </c>
      <c r="Q1777" s="567"/>
      <c r="R1777" s="307">
        <v>107</v>
      </c>
    </row>
    <row r="1778" spans="1:18" ht="33.75" x14ac:dyDescent="0.2">
      <c r="A1778" s="109">
        <v>1777</v>
      </c>
      <c r="B1778" s="560" t="s">
        <v>16</v>
      </c>
      <c r="C1778" s="560">
        <v>891180084</v>
      </c>
      <c r="D1778" s="561">
        <v>2</v>
      </c>
      <c r="E1778" s="624" t="s">
        <v>4898</v>
      </c>
      <c r="F1778" s="625">
        <v>7717201</v>
      </c>
      <c r="G1778" s="626">
        <v>8</v>
      </c>
      <c r="H1778" s="627" t="s">
        <v>4899</v>
      </c>
      <c r="I1778" s="302" t="s">
        <v>4900</v>
      </c>
      <c r="J1778" s="595">
        <v>41652</v>
      </c>
      <c r="K1778" s="234">
        <v>8738887.5</v>
      </c>
      <c r="L1778" s="557" t="s">
        <v>325</v>
      </c>
      <c r="M1778" s="558" t="s">
        <v>21</v>
      </c>
      <c r="N1778" s="558" t="s">
        <v>22</v>
      </c>
      <c r="O1778" s="558" t="s">
        <v>23</v>
      </c>
      <c r="P1778" s="558" t="s">
        <v>24</v>
      </c>
      <c r="Q1778" s="567"/>
      <c r="R1778" s="307">
        <v>108</v>
      </c>
    </row>
    <row r="1779" spans="1:18" ht="112.5" x14ac:dyDescent="0.2">
      <c r="A1779" s="109">
        <v>1778</v>
      </c>
      <c r="B1779" s="560" t="s">
        <v>16</v>
      </c>
      <c r="C1779" s="560">
        <v>891180084</v>
      </c>
      <c r="D1779" s="561">
        <v>2</v>
      </c>
      <c r="E1779" s="624" t="s">
        <v>551</v>
      </c>
      <c r="F1779" s="625">
        <v>7726738</v>
      </c>
      <c r="G1779" s="626">
        <v>9</v>
      </c>
      <c r="H1779" s="627" t="s">
        <v>4901</v>
      </c>
      <c r="I1779" s="302" t="s">
        <v>4902</v>
      </c>
      <c r="J1779" s="595">
        <v>41652</v>
      </c>
      <c r="K1779" s="234">
        <v>7394443</v>
      </c>
      <c r="L1779" s="557" t="s">
        <v>325</v>
      </c>
      <c r="M1779" s="558" t="s">
        <v>21</v>
      </c>
      <c r="N1779" s="558" t="s">
        <v>22</v>
      </c>
      <c r="O1779" s="558" t="s">
        <v>23</v>
      </c>
      <c r="P1779" s="558" t="s">
        <v>24</v>
      </c>
      <c r="Q1779" s="567"/>
      <c r="R1779" s="307">
        <v>109</v>
      </c>
    </row>
    <row r="1780" spans="1:18" ht="123.75" x14ac:dyDescent="0.2">
      <c r="A1780" s="109">
        <v>1779</v>
      </c>
      <c r="B1780" s="560" t="s">
        <v>16</v>
      </c>
      <c r="C1780" s="560">
        <v>891180084</v>
      </c>
      <c r="D1780" s="561">
        <v>2</v>
      </c>
      <c r="E1780" s="624" t="s">
        <v>4903</v>
      </c>
      <c r="F1780" s="625">
        <v>7701836</v>
      </c>
      <c r="G1780" s="626">
        <v>4</v>
      </c>
      <c r="H1780" s="627" t="s">
        <v>4904</v>
      </c>
      <c r="I1780" s="302" t="s">
        <v>4905</v>
      </c>
      <c r="J1780" s="595">
        <v>41652</v>
      </c>
      <c r="K1780" s="234">
        <v>15461108.5</v>
      </c>
      <c r="L1780" s="557" t="s">
        <v>325</v>
      </c>
      <c r="M1780" s="558" t="s">
        <v>21</v>
      </c>
      <c r="N1780" s="558" t="s">
        <v>22</v>
      </c>
      <c r="O1780" s="558" t="s">
        <v>23</v>
      </c>
      <c r="P1780" s="558" t="s">
        <v>24</v>
      </c>
      <c r="Q1780" s="567"/>
      <c r="R1780" s="307">
        <v>110</v>
      </c>
    </row>
    <row r="1781" spans="1:18" ht="101.25" x14ac:dyDescent="0.2">
      <c r="A1781" s="109">
        <v>1780</v>
      </c>
      <c r="B1781" s="560" t="s">
        <v>16</v>
      </c>
      <c r="C1781" s="560">
        <v>891180084</v>
      </c>
      <c r="D1781" s="561">
        <v>2</v>
      </c>
      <c r="E1781" s="624" t="s">
        <v>4906</v>
      </c>
      <c r="F1781" s="625">
        <v>7699693</v>
      </c>
      <c r="G1781" s="626">
        <v>1</v>
      </c>
      <c r="H1781" s="627" t="s">
        <v>4907</v>
      </c>
      <c r="I1781" s="302" t="s">
        <v>4908</v>
      </c>
      <c r="J1781" s="595">
        <v>41652</v>
      </c>
      <c r="K1781" s="234">
        <v>10083331.5</v>
      </c>
      <c r="L1781" s="557" t="s">
        <v>325</v>
      </c>
      <c r="M1781" s="558" t="s">
        <v>21</v>
      </c>
      <c r="N1781" s="558" t="s">
        <v>22</v>
      </c>
      <c r="O1781" s="558" t="s">
        <v>23</v>
      </c>
      <c r="P1781" s="558" t="s">
        <v>24</v>
      </c>
      <c r="Q1781" s="567"/>
      <c r="R1781" s="307">
        <v>111</v>
      </c>
    </row>
    <row r="1782" spans="1:18" ht="90" x14ac:dyDescent="0.2">
      <c r="A1782" s="109">
        <v>1781</v>
      </c>
      <c r="B1782" s="560" t="s">
        <v>16</v>
      </c>
      <c r="C1782" s="560">
        <v>891180084</v>
      </c>
      <c r="D1782" s="561">
        <v>2</v>
      </c>
      <c r="E1782" s="624" t="s">
        <v>4909</v>
      </c>
      <c r="F1782" s="625">
        <v>55170475</v>
      </c>
      <c r="G1782" s="626">
        <v>3</v>
      </c>
      <c r="H1782" s="627" t="s">
        <v>4910</v>
      </c>
      <c r="I1782" s="302" t="s">
        <v>4911</v>
      </c>
      <c r="J1782" s="595">
        <v>41652</v>
      </c>
      <c r="K1782" s="234">
        <v>10083331.5</v>
      </c>
      <c r="L1782" s="557" t="s">
        <v>325</v>
      </c>
      <c r="M1782" s="558" t="s">
        <v>21</v>
      </c>
      <c r="N1782" s="558" t="s">
        <v>22</v>
      </c>
      <c r="O1782" s="558" t="s">
        <v>23</v>
      </c>
      <c r="P1782" s="558" t="s">
        <v>24</v>
      </c>
      <c r="Q1782" s="567"/>
      <c r="R1782" s="307">
        <v>112</v>
      </c>
    </row>
    <row r="1783" spans="1:18" ht="90" x14ac:dyDescent="0.2">
      <c r="A1783" s="109">
        <v>1782</v>
      </c>
      <c r="B1783" s="560" t="s">
        <v>16</v>
      </c>
      <c r="C1783" s="560">
        <v>891180084</v>
      </c>
      <c r="D1783" s="561">
        <v>2</v>
      </c>
      <c r="E1783" s="624" t="s">
        <v>4912</v>
      </c>
      <c r="F1783" s="625">
        <v>1075230312</v>
      </c>
      <c r="G1783" s="626">
        <v>3</v>
      </c>
      <c r="H1783" s="627" t="s">
        <v>4913</v>
      </c>
      <c r="I1783" s="302" t="s">
        <v>4911</v>
      </c>
      <c r="J1783" s="595">
        <v>41652</v>
      </c>
      <c r="K1783" s="234">
        <v>8738887.5</v>
      </c>
      <c r="L1783" s="557" t="s">
        <v>325</v>
      </c>
      <c r="M1783" s="558" t="s">
        <v>21</v>
      </c>
      <c r="N1783" s="558" t="s">
        <v>22</v>
      </c>
      <c r="O1783" s="558" t="s">
        <v>23</v>
      </c>
      <c r="P1783" s="558" t="s">
        <v>24</v>
      </c>
      <c r="Q1783" s="567"/>
      <c r="R1783" s="307">
        <v>113</v>
      </c>
    </row>
    <row r="1784" spans="1:18" ht="90" x14ac:dyDescent="0.2">
      <c r="A1784" s="109">
        <v>1783</v>
      </c>
      <c r="B1784" s="560" t="s">
        <v>16</v>
      </c>
      <c r="C1784" s="560">
        <v>891180084</v>
      </c>
      <c r="D1784" s="561">
        <v>2</v>
      </c>
      <c r="E1784" s="624" t="s">
        <v>4914</v>
      </c>
      <c r="F1784" s="625">
        <v>1075229037</v>
      </c>
      <c r="G1784" s="626">
        <v>0</v>
      </c>
      <c r="H1784" s="627" t="s">
        <v>4915</v>
      </c>
      <c r="I1784" s="302" t="s">
        <v>4916</v>
      </c>
      <c r="J1784" s="595">
        <v>41652</v>
      </c>
      <c r="K1784" s="234">
        <v>10083331.5</v>
      </c>
      <c r="L1784" s="557" t="s">
        <v>325</v>
      </c>
      <c r="M1784" s="558" t="s">
        <v>21</v>
      </c>
      <c r="N1784" s="558" t="s">
        <v>22</v>
      </c>
      <c r="O1784" s="558" t="s">
        <v>23</v>
      </c>
      <c r="P1784" s="558" t="s">
        <v>24</v>
      </c>
      <c r="Q1784" s="567"/>
      <c r="R1784" s="307">
        <v>114</v>
      </c>
    </row>
    <row r="1785" spans="1:18" ht="67.5" x14ac:dyDescent="0.2">
      <c r="A1785" s="109">
        <v>1784</v>
      </c>
      <c r="B1785" s="560" t="s">
        <v>16</v>
      </c>
      <c r="C1785" s="560">
        <v>891180084</v>
      </c>
      <c r="D1785" s="561">
        <v>2</v>
      </c>
      <c r="E1785" s="628" t="s">
        <v>4917</v>
      </c>
      <c r="F1785" s="629">
        <v>1075216629</v>
      </c>
      <c r="G1785" s="626">
        <v>4</v>
      </c>
      <c r="H1785" s="627" t="s">
        <v>4918</v>
      </c>
      <c r="I1785" s="302" t="s">
        <v>4919</v>
      </c>
      <c r="J1785" s="595">
        <v>41652</v>
      </c>
      <c r="K1785" s="234">
        <v>6722221</v>
      </c>
      <c r="L1785" s="557" t="s">
        <v>325</v>
      </c>
      <c r="M1785" s="558" t="s">
        <v>21</v>
      </c>
      <c r="N1785" s="558" t="s">
        <v>22</v>
      </c>
      <c r="O1785" s="558" t="s">
        <v>23</v>
      </c>
      <c r="P1785" s="558" t="s">
        <v>24</v>
      </c>
      <c r="Q1785" s="567"/>
      <c r="R1785" s="307">
        <v>115</v>
      </c>
    </row>
    <row r="1786" spans="1:18" ht="168.75" x14ac:dyDescent="0.2">
      <c r="A1786" s="109">
        <v>1785</v>
      </c>
      <c r="B1786" s="560" t="s">
        <v>16</v>
      </c>
      <c r="C1786" s="560">
        <v>891180084</v>
      </c>
      <c r="D1786" s="561">
        <v>2</v>
      </c>
      <c r="E1786" s="628" t="s">
        <v>4920</v>
      </c>
      <c r="F1786" s="629">
        <v>36180523</v>
      </c>
      <c r="G1786" s="626">
        <v>2</v>
      </c>
      <c r="H1786" s="627" t="s">
        <v>4921</v>
      </c>
      <c r="I1786" s="302" t="s">
        <v>4922</v>
      </c>
      <c r="J1786" s="595">
        <v>41652</v>
      </c>
      <c r="K1786" s="234">
        <v>10083331.5</v>
      </c>
      <c r="L1786" s="557" t="s">
        <v>325</v>
      </c>
      <c r="M1786" s="558" t="s">
        <v>21</v>
      </c>
      <c r="N1786" s="558" t="s">
        <v>22</v>
      </c>
      <c r="O1786" s="558" t="s">
        <v>23</v>
      </c>
      <c r="P1786" s="558" t="s">
        <v>24</v>
      </c>
      <c r="Q1786" s="567"/>
      <c r="R1786" s="307">
        <v>116</v>
      </c>
    </row>
    <row r="1787" spans="1:18" ht="78.75" x14ac:dyDescent="0.2">
      <c r="A1787" s="109">
        <v>1786</v>
      </c>
      <c r="B1787" s="560" t="s">
        <v>16</v>
      </c>
      <c r="C1787" s="560">
        <v>891180084</v>
      </c>
      <c r="D1787" s="561">
        <v>2</v>
      </c>
      <c r="E1787" s="628" t="s">
        <v>4923</v>
      </c>
      <c r="F1787" s="629">
        <v>1075236262</v>
      </c>
      <c r="G1787" s="626">
        <v>0</v>
      </c>
      <c r="H1787" s="627" t="s">
        <v>4924</v>
      </c>
      <c r="I1787" s="302" t="s">
        <v>4925</v>
      </c>
      <c r="J1787" s="595">
        <v>41652</v>
      </c>
      <c r="K1787" s="234">
        <v>11000000</v>
      </c>
      <c r="L1787" s="557" t="s">
        <v>325</v>
      </c>
      <c r="M1787" s="558" t="s">
        <v>21</v>
      </c>
      <c r="N1787" s="558" t="s">
        <v>22</v>
      </c>
      <c r="O1787" s="558" t="s">
        <v>23</v>
      </c>
      <c r="P1787" s="558" t="s">
        <v>24</v>
      </c>
      <c r="Q1787" s="567"/>
      <c r="R1787" s="307">
        <v>117</v>
      </c>
    </row>
    <row r="1788" spans="1:18" ht="45" x14ac:dyDescent="0.2">
      <c r="A1788" s="109">
        <v>1787</v>
      </c>
      <c r="B1788" s="560" t="s">
        <v>16</v>
      </c>
      <c r="C1788" s="560">
        <v>891180084</v>
      </c>
      <c r="D1788" s="561">
        <v>2</v>
      </c>
      <c r="E1788" s="628" t="s">
        <v>4926</v>
      </c>
      <c r="F1788" s="629">
        <v>8352925</v>
      </c>
      <c r="G1788" s="626">
        <v>7</v>
      </c>
      <c r="H1788" s="627" t="s">
        <v>4927</v>
      </c>
      <c r="I1788" s="302" t="s">
        <v>4928</v>
      </c>
      <c r="J1788" s="595">
        <v>41652</v>
      </c>
      <c r="K1788" s="234">
        <v>18471024</v>
      </c>
      <c r="L1788" s="557" t="s">
        <v>325</v>
      </c>
      <c r="M1788" s="558" t="s">
        <v>21</v>
      </c>
      <c r="N1788" s="558" t="s">
        <v>22</v>
      </c>
      <c r="O1788" s="558" t="s">
        <v>23</v>
      </c>
      <c r="P1788" s="558" t="s">
        <v>24</v>
      </c>
      <c r="Q1788" s="567"/>
      <c r="R1788" s="307">
        <v>118</v>
      </c>
    </row>
    <row r="1789" spans="1:18" ht="45" x14ac:dyDescent="0.2">
      <c r="A1789" s="109">
        <v>1788</v>
      </c>
      <c r="B1789" s="560" t="s">
        <v>16</v>
      </c>
      <c r="C1789" s="560">
        <v>891180084</v>
      </c>
      <c r="D1789" s="561">
        <v>2</v>
      </c>
      <c r="E1789" s="628" t="s">
        <v>4929</v>
      </c>
      <c r="F1789" s="629">
        <v>26428889</v>
      </c>
      <c r="G1789" s="626">
        <v>3</v>
      </c>
      <c r="H1789" s="627" t="s">
        <v>4930</v>
      </c>
      <c r="I1789" s="302" t="s">
        <v>4928</v>
      </c>
      <c r="J1789" s="595">
        <v>41652</v>
      </c>
      <c r="K1789" s="234">
        <v>18471024</v>
      </c>
      <c r="L1789" s="557" t="s">
        <v>325</v>
      </c>
      <c r="M1789" s="558" t="s">
        <v>21</v>
      </c>
      <c r="N1789" s="558" t="s">
        <v>22</v>
      </c>
      <c r="O1789" s="558" t="s">
        <v>23</v>
      </c>
      <c r="P1789" s="558" t="s">
        <v>24</v>
      </c>
      <c r="Q1789" s="567"/>
      <c r="R1789" s="307">
        <v>119</v>
      </c>
    </row>
    <row r="1790" spans="1:18" ht="45" x14ac:dyDescent="0.2">
      <c r="A1790" s="109">
        <v>1789</v>
      </c>
      <c r="B1790" s="560" t="s">
        <v>16</v>
      </c>
      <c r="C1790" s="560">
        <v>891180084</v>
      </c>
      <c r="D1790" s="561">
        <v>2</v>
      </c>
      <c r="E1790" s="628" t="s">
        <v>4931</v>
      </c>
      <c r="F1790" s="630">
        <v>79293938</v>
      </c>
      <c r="G1790" s="626">
        <v>7</v>
      </c>
      <c r="H1790" s="627" t="s">
        <v>4932</v>
      </c>
      <c r="I1790" s="302" t="s">
        <v>4933</v>
      </c>
      <c r="J1790" s="595">
        <v>41652</v>
      </c>
      <c r="K1790" s="234">
        <v>18471024</v>
      </c>
      <c r="L1790" s="557" t="s">
        <v>325</v>
      </c>
      <c r="M1790" s="558" t="s">
        <v>21</v>
      </c>
      <c r="N1790" s="558" t="s">
        <v>22</v>
      </c>
      <c r="O1790" s="558" t="s">
        <v>23</v>
      </c>
      <c r="P1790" s="558" t="s">
        <v>24</v>
      </c>
      <c r="Q1790" s="567"/>
      <c r="R1790" s="307">
        <v>120</v>
      </c>
    </row>
    <row r="1791" spans="1:18" ht="56.25" x14ac:dyDescent="0.2">
      <c r="A1791" s="109">
        <v>1790</v>
      </c>
      <c r="B1791" s="560" t="s">
        <v>16</v>
      </c>
      <c r="C1791" s="560">
        <v>891180084</v>
      </c>
      <c r="D1791" s="561">
        <v>2</v>
      </c>
      <c r="E1791" s="631" t="s">
        <v>4934</v>
      </c>
      <c r="F1791" s="632">
        <v>1075240615</v>
      </c>
      <c r="G1791" s="568">
        <v>2</v>
      </c>
      <c r="H1791" s="569" t="s">
        <v>4935</v>
      </c>
      <c r="I1791" s="633" t="s">
        <v>4936</v>
      </c>
      <c r="J1791" s="595">
        <v>41652</v>
      </c>
      <c r="K1791" s="234">
        <v>6722221</v>
      </c>
      <c r="L1791" s="557" t="s">
        <v>325</v>
      </c>
      <c r="M1791" s="558" t="s">
        <v>21</v>
      </c>
      <c r="N1791" s="558" t="s">
        <v>22</v>
      </c>
      <c r="O1791" s="558" t="s">
        <v>23</v>
      </c>
      <c r="P1791" s="558" t="s">
        <v>24</v>
      </c>
      <c r="Q1791" s="567"/>
      <c r="R1791" s="307">
        <v>121</v>
      </c>
    </row>
    <row r="1792" spans="1:18" ht="146.25" x14ac:dyDescent="0.2">
      <c r="A1792" s="109">
        <v>1791</v>
      </c>
      <c r="B1792" s="560" t="s">
        <v>16</v>
      </c>
      <c r="C1792" s="560">
        <v>891180084</v>
      </c>
      <c r="D1792" s="561">
        <v>2</v>
      </c>
      <c r="E1792" s="247" t="s">
        <v>4937</v>
      </c>
      <c r="F1792" s="235">
        <v>1075244297</v>
      </c>
      <c r="G1792" s="568">
        <v>1</v>
      </c>
      <c r="H1792" s="569" t="s">
        <v>4938</v>
      </c>
      <c r="I1792" s="634" t="s">
        <v>4939</v>
      </c>
      <c r="J1792" s="573">
        <v>41653</v>
      </c>
      <c r="K1792" s="234">
        <v>5809983.2666666666</v>
      </c>
      <c r="L1792" s="557" t="s">
        <v>325</v>
      </c>
      <c r="M1792" s="558" t="s">
        <v>21</v>
      </c>
      <c r="N1792" s="558" t="s">
        <v>22</v>
      </c>
      <c r="O1792" s="558" t="s">
        <v>23</v>
      </c>
      <c r="P1792" s="558" t="s">
        <v>24</v>
      </c>
      <c r="Q1792" s="567"/>
      <c r="R1792" s="307">
        <v>122</v>
      </c>
    </row>
    <row r="1793" spans="1:18" ht="45" x14ac:dyDescent="0.2">
      <c r="A1793" s="109">
        <v>1792</v>
      </c>
      <c r="B1793" s="560" t="s">
        <v>16</v>
      </c>
      <c r="C1793" s="560">
        <v>891180084</v>
      </c>
      <c r="D1793" s="561">
        <v>2</v>
      </c>
      <c r="E1793" s="247" t="s">
        <v>4940</v>
      </c>
      <c r="F1793" s="235">
        <v>1075211470</v>
      </c>
      <c r="G1793" s="568">
        <v>8</v>
      </c>
      <c r="H1793" s="569" t="s">
        <v>4941</v>
      </c>
      <c r="I1793" s="634" t="s">
        <v>4942</v>
      </c>
      <c r="J1793" s="573">
        <v>41653</v>
      </c>
      <c r="K1793" s="234">
        <v>10022221.4</v>
      </c>
      <c r="L1793" s="557" t="s">
        <v>325</v>
      </c>
      <c r="M1793" s="558" t="s">
        <v>21</v>
      </c>
      <c r="N1793" s="558" t="s">
        <v>22</v>
      </c>
      <c r="O1793" s="558" t="s">
        <v>23</v>
      </c>
      <c r="P1793" s="558" t="s">
        <v>24</v>
      </c>
      <c r="Q1793" s="567"/>
      <c r="R1793" s="307">
        <v>123</v>
      </c>
    </row>
    <row r="1794" spans="1:18" ht="45" x14ac:dyDescent="0.2">
      <c r="A1794" s="109">
        <v>1793</v>
      </c>
      <c r="B1794" s="560" t="s">
        <v>16</v>
      </c>
      <c r="C1794" s="560">
        <v>891180084</v>
      </c>
      <c r="D1794" s="561">
        <v>2</v>
      </c>
      <c r="E1794" s="579" t="s">
        <v>4943</v>
      </c>
      <c r="F1794" s="611">
        <v>1075236227</v>
      </c>
      <c r="G1794" s="581">
        <v>2</v>
      </c>
      <c r="H1794" s="569" t="s">
        <v>4944</v>
      </c>
      <c r="I1794" s="634" t="s">
        <v>4942</v>
      </c>
      <c r="J1794" s="573">
        <v>41653</v>
      </c>
      <c r="K1794" s="234">
        <v>10022221.4</v>
      </c>
      <c r="L1794" s="557" t="s">
        <v>325</v>
      </c>
      <c r="M1794" s="558" t="s">
        <v>21</v>
      </c>
      <c r="N1794" s="558" t="s">
        <v>22</v>
      </c>
      <c r="O1794" s="558" t="s">
        <v>23</v>
      </c>
      <c r="P1794" s="558" t="s">
        <v>24</v>
      </c>
      <c r="Q1794" s="567"/>
      <c r="R1794" s="307">
        <v>124</v>
      </c>
    </row>
    <row r="1795" spans="1:18" ht="45" x14ac:dyDescent="0.2">
      <c r="A1795" s="109">
        <v>1794</v>
      </c>
      <c r="B1795" s="560" t="s">
        <v>16</v>
      </c>
      <c r="C1795" s="560">
        <v>891180084</v>
      </c>
      <c r="D1795" s="561">
        <v>2</v>
      </c>
      <c r="E1795" s="247" t="s">
        <v>4945</v>
      </c>
      <c r="F1795" s="235">
        <v>1080361124</v>
      </c>
      <c r="G1795" s="568">
        <v>5</v>
      </c>
      <c r="H1795" s="569" t="s">
        <v>4946</v>
      </c>
      <c r="I1795" s="634" t="s">
        <v>4942</v>
      </c>
      <c r="J1795" s="573">
        <v>41653</v>
      </c>
      <c r="K1795" s="234">
        <v>8746666.666666666</v>
      </c>
      <c r="L1795" s="557" t="s">
        <v>325</v>
      </c>
      <c r="M1795" s="558" t="s">
        <v>21</v>
      </c>
      <c r="N1795" s="558" t="s">
        <v>22</v>
      </c>
      <c r="O1795" s="558" t="s">
        <v>23</v>
      </c>
      <c r="P1795" s="558" t="s">
        <v>24</v>
      </c>
      <c r="Q1795" s="567"/>
      <c r="R1795" s="307">
        <v>125</v>
      </c>
    </row>
    <row r="1796" spans="1:18" ht="67.5" x14ac:dyDescent="0.2">
      <c r="A1796" s="109">
        <v>1795</v>
      </c>
      <c r="B1796" s="560" t="s">
        <v>16</v>
      </c>
      <c r="C1796" s="560">
        <v>891180084</v>
      </c>
      <c r="D1796" s="561">
        <v>2</v>
      </c>
      <c r="E1796" s="247" t="s">
        <v>502</v>
      </c>
      <c r="F1796" s="611">
        <v>1004075903</v>
      </c>
      <c r="G1796" s="581">
        <v>3</v>
      </c>
      <c r="H1796" s="569" t="s">
        <v>4947</v>
      </c>
      <c r="I1796" s="634" t="s">
        <v>4948</v>
      </c>
      <c r="J1796" s="573">
        <v>41653</v>
      </c>
      <c r="K1796" s="234">
        <v>10022221.4</v>
      </c>
      <c r="L1796" s="557" t="s">
        <v>325</v>
      </c>
      <c r="M1796" s="558" t="s">
        <v>21</v>
      </c>
      <c r="N1796" s="558" t="s">
        <v>22</v>
      </c>
      <c r="O1796" s="558" t="s">
        <v>23</v>
      </c>
      <c r="P1796" s="558" t="s">
        <v>24</v>
      </c>
      <c r="Q1796" s="567"/>
      <c r="R1796" s="307">
        <v>126</v>
      </c>
    </row>
    <row r="1797" spans="1:18" ht="67.5" x14ac:dyDescent="0.2">
      <c r="A1797" s="109">
        <v>1796</v>
      </c>
      <c r="B1797" s="560" t="s">
        <v>16</v>
      </c>
      <c r="C1797" s="560">
        <v>891180084</v>
      </c>
      <c r="D1797" s="561">
        <v>2</v>
      </c>
      <c r="E1797" s="247" t="s">
        <v>4949</v>
      </c>
      <c r="F1797" s="235">
        <v>55162919</v>
      </c>
      <c r="G1797" s="568">
        <v>8</v>
      </c>
      <c r="H1797" s="569" t="s">
        <v>4950</v>
      </c>
      <c r="I1797" s="634" t="s">
        <v>4951</v>
      </c>
      <c r="J1797" s="573">
        <v>41653</v>
      </c>
      <c r="K1797" s="234">
        <v>10022221.4</v>
      </c>
      <c r="L1797" s="557" t="s">
        <v>325</v>
      </c>
      <c r="M1797" s="558" t="s">
        <v>21</v>
      </c>
      <c r="N1797" s="558" t="s">
        <v>22</v>
      </c>
      <c r="O1797" s="558" t="s">
        <v>23</v>
      </c>
      <c r="P1797" s="558" t="s">
        <v>24</v>
      </c>
      <c r="Q1797" s="567"/>
      <c r="R1797" s="307">
        <v>127</v>
      </c>
    </row>
    <row r="1798" spans="1:18" ht="67.5" x14ac:dyDescent="0.2">
      <c r="A1798" s="109">
        <v>1797</v>
      </c>
      <c r="B1798" s="560" t="s">
        <v>16</v>
      </c>
      <c r="C1798" s="560">
        <v>891180084</v>
      </c>
      <c r="D1798" s="561">
        <v>2</v>
      </c>
      <c r="E1798" s="247" t="s">
        <v>4952</v>
      </c>
      <c r="F1798" s="235">
        <v>10529621</v>
      </c>
      <c r="G1798" s="568">
        <v>2</v>
      </c>
      <c r="H1798" s="569" t="s">
        <v>4953</v>
      </c>
      <c r="I1798" s="634" t="s">
        <v>4954</v>
      </c>
      <c r="J1798" s="573">
        <v>41653</v>
      </c>
      <c r="K1798" s="234">
        <v>10022221.4</v>
      </c>
      <c r="L1798" s="557" t="s">
        <v>325</v>
      </c>
      <c r="M1798" s="558" t="s">
        <v>21</v>
      </c>
      <c r="N1798" s="558" t="s">
        <v>22</v>
      </c>
      <c r="O1798" s="558" t="s">
        <v>23</v>
      </c>
      <c r="P1798" s="558" t="s">
        <v>24</v>
      </c>
      <c r="Q1798" s="567"/>
      <c r="R1798" s="307">
        <v>128</v>
      </c>
    </row>
    <row r="1799" spans="1:18" ht="67.5" x14ac:dyDescent="0.2">
      <c r="A1799" s="109">
        <v>1798</v>
      </c>
      <c r="B1799" s="560" t="s">
        <v>16</v>
      </c>
      <c r="C1799" s="560">
        <v>891180084</v>
      </c>
      <c r="D1799" s="561">
        <v>2</v>
      </c>
      <c r="E1799" s="247" t="s">
        <v>4955</v>
      </c>
      <c r="F1799" s="235">
        <v>1075222976</v>
      </c>
      <c r="G1799" s="596">
        <v>1</v>
      </c>
      <c r="H1799" s="569" t="s">
        <v>4956</v>
      </c>
      <c r="I1799" s="634" t="s">
        <v>4957</v>
      </c>
      <c r="J1799" s="573">
        <v>41653</v>
      </c>
      <c r="K1799" s="234">
        <v>6681481.2666666666</v>
      </c>
      <c r="L1799" s="557" t="s">
        <v>325</v>
      </c>
      <c r="M1799" s="558" t="s">
        <v>21</v>
      </c>
      <c r="N1799" s="558" t="s">
        <v>22</v>
      </c>
      <c r="O1799" s="558" t="s">
        <v>23</v>
      </c>
      <c r="P1799" s="558" t="s">
        <v>24</v>
      </c>
      <c r="Q1799" s="567"/>
      <c r="R1799" s="307">
        <v>129</v>
      </c>
    </row>
    <row r="1800" spans="1:18" ht="146.25" x14ac:dyDescent="0.2">
      <c r="A1800" s="109">
        <v>1799</v>
      </c>
      <c r="B1800" s="560" t="s">
        <v>16</v>
      </c>
      <c r="C1800" s="560">
        <v>891180084</v>
      </c>
      <c r="D1800" s="561">
        <v>2</v>
      </c>
      <c r="E1800" s="247" t="s">
        <v>4958</v>
      </c>
      <c r="F1800" s="235">
        <v>36184778</v>
      </c>
      <c r="G1800" s="568">
        <v>1</v>
      </c>
      <c r="H1800" s="569" t="s">
        <v>4959</v>
      </c>
      <c r="I1800" s="245" t="s">
        <v>4960</v>
      </c>
      <c r="J1800" s="573">
        <v>41653</v>
      </c>
      <c r="K1800" s="234">
        <v>8685924.5333333332</v>
      </c>
      <c r="L1800" s="557" t="s">
        <v>325</v>
      </c>
      <c r="M1800" s="558" t="s">
        <v>21</v>
      </c>
      <c r="N1800" s="558" t="s">
        <v>22</v>
      </c>
      <c r="O1800" s="558" t="s">
        <v>23</v>
      </c>
      <c r="P1800" s="558" t="s">
        <v>24</v>
      </c>
      <c r="Q1800" s="567"/>
      <c r="R1800" s="307">
        <v>130</v>
      </c>
    </row>
    <row r="1801" spans="1:18" ht="146.25" x14ac:dyDescent="0.2">
      <c r="A1801" s="109">
        <v>1800</v>
      </c>
      <c r="B1801" s="560" t="s">
        <v>16</v>
      </c>
      <c r="C1801" s="560">
        <v>891180084</v>
      </c>
      <c r="D1801" s="561">
        <v>2</v>
      </c>
      <c r="E1801" s="240" t="s">
        <v>4961</v>
      </c>
      <c r="F1801" s="278">
        <v>7556496</v>
      </c>
      <c r="G1801" s="603">
        <v>1</v>
      </c>
      <c r="H1801" s="569" t="s">
        <v>4962</v>
      </c>
      <c r="I1801" s="634" t="s">
        <v>4963</v>
      </c>
      <c r="J1801" s="573">
        <v>41653</v>
      </c>
      <c r="K1801" s="234">
        <v>11513332.333333334</v>
      </c>
      <c r="L1801" s="557" t="s">
        <v>325</v>
      </c>
      <c r="M1801" s="558" t="s">
        <v>21</v>
      </c>
      <c r="N1801" s="558" t="s">
        <v>22</v>
      </c>
      <c r="O1801" s="558" t="s">
        <v>23</v>
      </c>
      <c r="P1801" s="558" t="s">
        <v>24</v>
      </c>
      <c r="Q1801" s="567"/>
      <c r="R1801" s="307">
        <v>131</v>
      </c>
    </row>
    <row r="1802" spans="1:18" ht="56.25" x14ac:dyDescent="0.2">
      <c r="A1802" s="109">
        <v>1801</v>
      </c>
      <c r="B1802" s="560" t="s">
        <v>16</v>
      </c>
      <c r="C1802" s="560">
        <v>891180084</v>
      </c>
      <c r="D1802" s="561">
        <v>2</v>
      </c>
      <c r="E1802" s="247" t="s">
        <v>1322</v>
      </c>
      <c r="F1802" s="235">
        <v>55153933</v>
      </c>
      <c r="G1802" s="248">
        <v>3</v>
      </c>
      <c r="H1802" s="569" t="s">
        <v>4964</v>
      </c>
      <c r="I1802" s="245" t="s">
        <v>4965</v>
      </c>
      <c r="J1802" s="573">
        <v>41655</v>
      </c>
      <c r="K1802" s="234">
        <v>9472221.5</v>
      </c>
      <c r="L1802" s="557" t="s">
        <v>325</v>
      </c>
      <c r="M1802" s="558" t="s">
        <v>21</v>
      </c>
      <c r="N1802" s="558" t="s">
        <v>22</v>
      </c>
      <c r="O1802" s="558" t="s">
        <v>23</v>
      </c>
      <c r="P1802" s="558" t="s">
        <v>24</v>
      </c>
      <c r="Q1802" s="567"/>
      <c r="R1802" s="307">
        <v>132</v>
      </c>
    </row>
    <row r="1803" spans="1:18" ht="56.25" x14ac:dyDescent="0.2">
      <c r="A1803" s="109">
        <v>1802</v>
      </c>
      <c r="B1803" s="560" t="s">
        <v>16</v>
      </c>
      <c r="C1803" s="560">
        <v>891180084</v>
      </c>
      <c r="D1803" s="561">
        <v>2</v>
      </c>
      <c r="E1803" s="240" t="s">
        <v>4966</v>
      </c>
      <c r="F1803" s="278">
        <v>12114557</v>
      </c>
      <c r="G1803" s="241">
        <v>4</v>
      </c>
      <c r="H1803" s="242" t="s">
        <v>4967</v>
      </c>
      <c r="I1803" s="243" t="s">
        <v>4968</v>
      </c>
      <c r="J1803" s="573">
        <v>41655</v>
      </c>
      <c r="K1803" s="234">
        <v>5939999</v>
      </c>
      <c r="L1803" s="557" t="s">
        <v>325</v>
      </c>
      <c r="M1803" s="558" t="s">
        <v>21</v>
      </c>
      <c r="N1803" s="558" t="s">
        <v>22</v>
      </c>
      <c r="O1803" s="558" t="s">
        <v>23</v>
      </c>
      <c r="P1803" s="558" t="s">
        <v>24</v>
      </c>
      <c r="Q1803" s="567"/>
      <c r="R1803" s="307">
        <v>133</v>
      </c>
    </row>
    <row r="1804" spans="1:18" ht="56.25" x14ac:dyDescent="0.2">
      <c r="A1804" s="109">
        <v>1803</v>
      </c>
      <c r="B1804" s="560" t="s">
        <v>16</v>
      </c>
      <c r="C1804" s="560">
        <v>891180084</v>
      </c>
      <c r="D1804" s="561">
        <v>2</v>
      </c>
      <c r="E1804" s="240" t="s">
        <v>4969</v>
      </c>
      <c r="F1804" s="278">
        <v>7693520</v>
      </c>
      <c r="G1804" s="241">
        <v>7</v>
      </c>
      <c r="H1804" s="242" t="s">
        <v>4970</v>
      </c>
      <c r="I1804" s="243" t="s">
        <v>4968</v>
      </c>
      <c r="J1804" s="573">
        <v>41655</v>
      </c>
      <c r="K1804" s="234">
        <v>5939999</v>
      </c>
      <c r="L1804" s="557" t="s">
        <v>325</v>
      </c>
      <c r="M1804" s="558" t="s">
        <v>21</v>
      </c>
      <c r="N1804" s="558" t="s">
        <v>22</v>
      </c>
      <c r="O1804" s="558" t="s">
        <v>23</v>
      </c>
      <c r="P1804" s="558" t="s">
        <v>24</v>
      </c>
      <c r="Q1804" s="567"/>
      <c r="R1804" s="307">
        <v>134</v>
      </c>
    </row>
    <row r="1805" spans="1:18" ht="78.75" x14ac:dyDescent="0.2">
      <c r="A1805" s="109">
        <v>1804</v>
      </c>
      <c r="B1805" s="560" t="s">
        <v>16</v>
      </c>
      <c r="C1805" s="560">
        <v>891180084</v>
      </c>
      <c r="D1805" s="561">
        <v>2</v>
      </c>
      <c r="E1805" s="579" t="s">
        <v>4971</v>
      </c>
      <c r="F1805" s="611">
        <v>55167412</v>
      </c>
      <c r="G1805" s="635">
        <v>9</v>
      </c>
      <c r="H1805" s="582" t="s">
        <v>4972</v>
      </c>
      <c r="I1805" s="585" t="s">
        <v>4973</v>
      </c>
      <c r="J1805" s="244">
        <v>41656</v>
      </c>
      <c r="K1805" s="234">
        <v>162962.93333333332</v>
      </c>
      <c r="L1805" s="557" t="s">
        <v>325</v>
      </c>
      <c r="M1805" s="558" t="s">
        <v>21</v>
      </c>
      <c r="N1805" s="558" t="s">
        <v>22</v>
      </c>
      <c r="O1805" s="558" t="s">
        <v>23</v>
      </c>
      <c r="P1805" s="558" t="s">
        <v>24</v>
      </c>
      <c r="Q1805" s="559" t="s">
        <v>4694</v>
      </c>
      <c r="R1805" s="307">
        <v>135</v>
      </c>
    </row>
    <row r="1806" spans="1:18" ht="45" x14ac:dyDescent="0.2">
      <c r="A1806" s="109">
        <v>1805</v>
      </c>
      <c r="B1806" s="560" t="s">
        <v>16</v>
      </c>
      <c r="C1806" s="560">
        <v>891180084</v>
      </c>
      <c r="D1806" s="561">
        <v>2</v>
      </c>
      <c r="E1806" s="247" t="s">
        <v>4974</v>
      </c>
      <c r="F1806" s="235">
        <v>36313657</v>
      </c>
      <c r="G1806" s="248">
        <v>3</v>
      </c>
      <c r="H1806" s="569" t="s">
        <v>4975</v>
      </c>
      <c r="I1806" s="245" t="s">
        <v>4976</v>
      </c>
      <c r="J1806" s="244">
        <v>41656</v>
      </c>
      <c r="K1806" s="234">
        <v>9227777.0999999996</v>
      </c>
      <c r="L1806" s="557" t="s">
        <v>325</v>
      </c>
      <c r="M1806" s="558" t="s">
        <v>21</v>
      </c>
      <c r="N1806" s="558" t="s">
        <v>22</v>
      </c>
      <c r="O1806" s="558" t="s">
        <v>23</v>
      </c>
      <c r="P1806" s="558" t="s">
        <v>24</v>
      </c>
      <c r="Q1806" s="567"/>
      <c r="R1806" s="307">
        <v>136</v>
      </c>
    </row>
    <row r="1807" spans="1:18" ht="56.25" x14ac:dyDescent="0.2">
      <c r="A1807" s="109">
        <v>1806</v>
      </c>
      <c r="B1807" s="560" t="s">
        <v>16</v>
      </c>
      <c r="C1807" s="560">
        <v>891180084</v>
      </c>
      <c r="D1807" s="561">
        <v>2</v>
      </c>
      <c r="E1807" s="247" t="s">
        <v>4977</v>
      </c>
      <c r="F1807" s="235">
        <v>7713135</v>
      </c>
      <c r="G1807" s="248">
        <v>1</v>
      </c>
      <c r="H1807" s="569" t="s">
        <v>4978</v>
      </c>
      <c r="I1807" s="245" t="s">
        <v>4979</v>
      </c>
      <c r="J1807" s="244">
        <v>41656</v>
      </c>
      <c r="K1807" s="234">
        <v>9227777.0999999996</v>
      </c>
      <c r="L1807" s="557" t="s">
        <v>325</v>
      </c>
      <c r="M1807" s="558" t="s">
        <v>21</v>
      </c>
      <c r="N1807" s="558" t="s">
        <v>22</v>
      </c>
      <c r="O1807" s="558" t="s">
        <v>23</v>
      </c>
      <c r="P1807" s="558" t="s">
        <v>24</v>
      </c>
      <c r="Q1807" s="567"/>
      <c r="R1807" s="307">
        <v>137</v>
      </c>
    </row>
    <row r="1808" spans="1:18" ht="56.25" x14ac:dyDescent="0.2">
      <c r="A1808" s="109">
        <v>1807</v>
      </c>
      <c r="B1808" s="560" t="s">
        <v>16</v>
      </c>
      <c r="C1808" s="560">
        <v>891180084</v>
      </c>
      <c r="D1808" s="561">
        <v>2</v>
      </c>
      <c r="E1808" s="247" t="s">
        <v>4980</v>
      </c>
      <c r="F1808" s="235">
        <v>1075251297</v>
      </c>
      <c r="G1808" s="248">
        <v>0</v>
      </c>
      <c r="H1808" s="569" t="s">
        <v>4981</v>
      </c>
      <c r="I1808" s="245" t="s">
        <v>4982</v>
      </c>
      <c r="J1808" s="244">
        <v>41656</v>
      </c>
      <c r="K1808" s="234">
        <v>6151850.7333333334</v>
      </c>
      <c r="L1808" s="557" t="s">
        <v>325</v>
      </c>
      <c r="M1808" s="558" t="s">
        <v>21</v>
      </c>
      <c r="N1808" s="558" t="s">
        <v>22</v>
      </c>
      <c r="O1808" s="558" t="s">
        <v>23</v>
      </c>
      <c r="P1808" s="558" t="s">
        <v>24</v>
      </c>
      <c r="Q1808" s="567"/>
      <c r="R1808" s="307">
        <v>138</v>
      </c>
    </row>
    <row r="1809" spans="1:18" ht="56.25" x14ac:dyDescent="0.2">
      <c r="A1809" s="109">
        <v>1808</v>
      </c>
      <c r="B1809" s="560" t="s">
        <v>16</v>
      </c>
      <c r="C1809" s="560">
        <v>891180084</v>
      </c>
      <c r="D1809" s="561">
        <v>2</v>
      </c>
      <c r="E1809" s="247" t="s">
        <v>4983</v>
      </c>
      <c r="F1809" s="235">
        <v>1075249725</v>
      </c>
      <c r="G1809" s="248">
        <v>5</v>
      </c>
      <c r="H1809" s="569" t="s">
        <v>4984</v>
      </c>
      <c r="I1809" s="245" t="s">
        <v>4985</v>
      </c>
      <c r="J1809" s="244">
        <v>41656</v>
      </c>
      <c r="K1809" s="234">
        <v>6151850.7333333334</v>
      </c>
      <c r="L1809" s="557" t="s">
        <v>325</v>
      </c>
      <c r="M1809" s="558" t="s">
        <v>21</v>
      </c>
      <c r="N1809" s="558" t="s">
        <v>22</v>
      </c>
      <c r="O1809" s="558" t="s">
        <v>23</v>
      </c>
      <c r="P1809" s="558" t="s">
        <v>24</v>
      </c>
      <c r="Q1809" s="567"/>
      <c r="R1809" s="307">
        <v>139</v>
      </c>
    </row>
    <row r="1810" spans="1:18" ht="112.5" x14ac:dyDescent="0.2">
      <c r="A1810" s="109">
        <v>1809</v>
      </c>
      <c r="B1810" s="560" t="s">
        <v>16</v>
      </c>
      <c r="C1810" s="560">
        <v>891180084</v>
      </c>
      <c r="D1810" s="561">
        <v>2</v>
      </c>
      <c r="E1810" s="247" t="s">
        <v>4986</v>
      </c>
      <c r="F1810" s="235">
        <v>1024461220</v>
      </c>
      <c r="G1810" s="248">
        <v>1</v>
      </c>
      <c r="H1810" s="569" t="s">
        <v>4987</v>
      </c>
      <c r="I1810" s="245" t="s">
        <v>4988</v>
      </c>
      <c r="J1810" s="244">
        <v>41656</v>
      </c>
      <c r="K1810" s="234">
        <v>14149256.699999999</v>
      </c>
      <c r="L1810" s="557" t="s">
        <v>325</v>
      </c>
      <c r="M1810" s="558" t="s">
        <v>21</v>
      </c>
      <c r="N1810" s="558" t="s">
        <v>22</v>
      </c>
      <c r="O1810" s="558" t="s">
        <v>23</v>
      </c>
      <c r="P1810" s="558" t="s">
        <v>24</v>
      </c>
      <c r="Q1810" s="567"/>
      <c r="R1810" s="307">
        <v>140</v>
      </c>
    </row>
    <row r="1811" spans="1:18" ht="78.75" x14ac:dyDescent="0.2">
      <c r="A1811" s="109">
        <v>1810</v>
      </c>
      <c r="B1811" s="560" t="s">
        <v>16</v>
      </c>
      <c r="C1811" s="560">
        <v>891180084</v>
      </c>
      <c r="D1811" s="561">
        <v>2</v>
      </c>
      <c r="E1811" s="247" t="s">
        <v>4989</v>
      </c>
      <c r="F1811" s="235">
        <v>55171315</v>
      </c>
      <c r="G1811" s="248">
        <v>8</v>
      </c>
      <c r="H1811" s="569" t="s">
        <v>4990</v>
      </c>
      <c r="I1811" s="245" t="s">
        <v>4991</v>
      </c>
      <c r="J1811" s="244">
        <v>41656</v>
      </c>
      <c r="K1811" s="234">
        <v>162962.93333333332</v>
      </c>
      <c r="L1811" s="557" t="s">
        <v>325</v>
      </c>
      <c r="M1811" s="558" t="s">
        <v>21</v>
      </c>
      <c r="N1811" s="558" t="s">
        <v>22</v>
      </c>
      <c r="O1811" s="558" t="s">
        <v>23</v>
      </c>
      <c r="P1811" s="558" t="s">
        <v>24</v>
      </c>
      <c r="Q1811" s="559" t="s">
        <v>4694</v>
      </c>
      <c r="R1811" s="307">
        <v>141</v>
      </c>
    </row>
    <row r="1812" spans="1:18" ht="45" x14ac:dyDescent="0.2">
      <c r="A1812" s="109">
        <v>1811</v>
      </c>
      <c r="B1812" s="560" t="s">
        <v>16</v>
      </c>
      <c r="C1812" s="560">
        <v>891180084</v>
      </c>
      <c r="D1812" s="561">
        <v>2</v>
      </c>
      <c r="E1812" s="247" t="s">
        <v>4992</v>
      </c>
      <c r="F1812" s="235">
        <v>55171679</v>
      </c>
      <c r="G1812" s="248">
        <v>3</v>
      </c>
      <c r="H1812" s="569" t="s">
        <v>4993</v>
      </c>
      <c r="I1812" s="245" t="s">
        <v>4994</v>
      </c>
      <c r="J1812" s="244">
        <v>41656</v>
      </c>
      <c r="K1812" s="234">
        <v>162962.93333333332</v>
      </c>
      <c r="L1812" s="557" t="s">
        <v>325</v>
      </c>
      <c r="M1812" s="558" t="s">
        <v>21</v>
      </c>
      <c r="N1812" s="558" t="s">
        <v>22</v>
      </c>
      <c r="O1812" s="558" t="s">
        <v>23</v>
      </c>
      <c r="P1812" s="558" t="s">
        <v>24</v>
      </c>
      <c r="Q1812" s="559" t="s">
        <v>4694</v>
      </c>
      <c r="R1812" s="307">
        <v>142</v>
      </c>
    </row>
    <row r="1813" spans="1:18" ht="67.5" x14ac:dyDescent="0.2">
      <c r="A1813" s="109">
        <v>1812</v>
      </c>
      <c r="B1813" s="560" t="s">
        <v>16</v>
      </c>
      <c r="C1813" s="560">
        <v>891180084</v>
      </c>
      <c r="D1813" s="561">
        <v>2</v>
      </c>
      <c r="E1813" s="247" t="s">
        <v>4995</v>
      </c>
      <c r="F1813" s="235">
        <v>1082156241</v>
      </c>
      <c r="G1813" s="248">
        <v>8</v>
      </c>
      <c r="H1813" s="569" t="s">
        <v>4996</v>
      </c>
      <c r="I1813" s="245" t="s">
        <v>4997</v>
      </c>
      <c r="J1813" s="244">
        <v>41656</v>
      </c>
      <c r="K1813" s="234">
        <v>5279999</v>
      </c>
      <c r="L1813" s="557" t="s">
        <v>325</v>
      </c>
      <c r="M1813" s="558" t="s">
        <v>21</v>
      </c>
      <c r="N1813" s="558" t="s">
        <v>22</v>
      </c>
      <c r="O1813" s="558" t="s">
        <v>23</v>
      </c>
      <c r="P1813" s="558" t="s">
        <v>24</v>
      </c>
      <c r="Q1813" s="567"/>
      <c r="R1813" s="307">
        <v>143</v>
      </c>
    </row>
    <row r="1814" spans="1:18" ht="78.75" x14ac:dyDescent="0.2">
      <c r="A1814" s="109">
        <v>1813</v>
      </c>
      <c r="B1814" s="560" t="s">
        <v>16</v>
      </c>
      <c r="C1814" s="560">
        <v>891180084</v>
      </c>
      <c r="D1814" s="561">
        <v>2</v>
      </c>
      <c r="E1814" s="247" t="s">
        <v>4998</v>
      </c>
      <c r="F1814" s="235">
        <v>26543427</v>
      </c>
      <c r="G1814" s="248">
        <v>6</v>
      </c>
      <c r="H1814" s="569" t="s">
        <v>4999</v>
      </c>
      <c r="I1814" s="245" t="s">
        <v>5000</v>
      </c>
      <c r="J1814" s="244">
        <v>41656</v>
      </c>
      <c r="K1814" s="234">
        <v>6151850.7333333334</v>
      </c>
      <c r="L1814" s="557" t="s">
        <v>325</v>
      </c>
      <c r="M1814" s="558" t="s">
        <v>21</v>
      </c>
      <c r="N1814" s="558" t="s">
        <v>22</v>
      </c>
      <c r="O1814" s="558" t="s">
        <v>23</v>
      </c>
      <c r="P1814" s="558" t="s">
        <v>24</v>
      </c>
      <c r="Q1814" s="567"/>
      <c r="R1814" s="307">
        <v>144</v>
      </c>
    </row>
    <row r="1815" spans="1:18" ht="78.75" x14ac:dyDescent="0.2">
      <c r="A1815" s="109">
        <v>1814</v>
      </c>
      <c r="B1815" s="560" t="s">
        <v>16</v>
      </c>
      <c r="C1815" s="560">
        <v>891180084</v>
      </c>
      <c r="D1815" s="561">
        <v>2</v>
      </c>
      <c r="E1815" s="247" t="s">
        <v>5001</v>
      </c>
      <c r="F1815" s="235">
        <v>1075259729</v>
      </c>
      <c r="G1815" s="248">
        <v>7</v>
      </c>
      <c r="H1815" s="569" t="s">
        <v>5002</v>
      </c>
      <c r="I1815" s="636" t="s">
        <v>5003</v>
      </c>
      <c r="J1815" s="244">
        <v>41656</v>
      </c>
      <c r="K1815" s="234">
        <v>6151850.7333333334</v>
      </c>
      <c r="L1815" s="557" t="s">
        <v>325</v>
      </c>
      <c r="M1815" s="558" t="s">
        <v>21</v>
      </c>
      <c r="N1815" s="558" t="s">
        <v>22</v>
      </c>
      <c r="O1815" s="558" t="s">
        <v>23</v>
      </c>
      <c r="P1815" s="558" t="s">
        <v>24</v>
      </c>
      <c r="Q1815" s="567"/>
      <c r="R1815" s="307">
        <v>145</v>
      </c>
    </row>
    <row r="1816" spans="1:18" ht="90" x14ac:dyDescent="0.2">
      <c r="A1816" s="109">
        <v>1815</v>
      </c>
      <c r="B1816" s="560" t="s">
        <v>16</v>
      </c>
      <c r="C1816" s="560">
        <v>891180084</v>
      </c>
      <c r="D1816" s="561">
        <v>2</v>
      </c>
      <c r="E1816" s="247" t="s">
        <v>5004</v>
      </c>
      <c r="F1816" s="235">
        <v>36069942</v>
      </c>
      <c r="G1816" s="248">
        <v>1</v>
      </c>
      <c r="H1816" s="569" t="s">
        <v>5005</v>
      </c>
      <c r="I1816" s="245" t="s">
        <v>5006</v>
      </c>
      <c r="J1816" s="244">
        <v>41656</v>
      </c>
      <c r="K1816" s="234">
        <v>6151850.7333333334</v>
      </c>
      <c r="L1816" s="557" t="s">
        <v>325</v>
      </c>
      <c r="M1816" s="558" t="s">
        <v>21</v>
      </c>
      <c r="N1816" s="558" t="s">
        <v>22</v>
      </c>
      <c r="O1816" s="558" t="s">
        <v>23</v>
      </c>
      <c r="P1816" s="558" t="s">
        <v>24</v>
      </c>
      <c r="Q1816" s="567"/>
      <c r="R1816" s="307">
        <v>146</v>
      </c>
    </row>
    <row r="1817" spans="1:18" ht="56.25" x14ac:dyDescent="0.2">
      <c r="A1817" s="109">
        <v>1816</v>
      </c>
      <c r="B1817" s="560" t="s">
        <v>16</v>
      </c>
      <c r="C1817" s="560">
        <v>891180084</v>
      </c>
      <c r="D1817" s="561">
        <v>2</v>
      </c>
      <c r="E1817" s="247" t="s">
        <v>5007</v>
      </c>
      <c r="F1817" s="284">
        <v>55154378</v>
      </c>
      <c r="G1817" s="248">
        <v>1</v>
      </c>
      <c r="H1817" s="569" t="s">
        <v>5008</v>
      </c>
      <c r="I1817" s="637" t="s">
        <v>5009</v>
      </c>
      <c r="J1817" s="244">
        <v>41656</v>
      </c>
      <c r="K1817" s="234">
        <v>14149256.699999999</v>
      </c>
      <c r="L1817" s="557" t="s">
        <v>325</v>
      </c>
      <c r="M1817" s="558" t="s">
        <v>21</v>
      </c>
      <c r="N1817" s="558" t="s">
        <v>22</v>
      </c>
      <c r="O1817" s="558" t="s">
        <v>23</v>
      </c>
      <c r="P1817" s="558" t="s">
        <v>24</v>
      </c>
      <c r="Q1817" s="567"/>
      <c r="R1817" s="307">
        <v>147</v>
      </c>
    </row>
    <row r="1818" spans="1:18" ht="67.5" x14ac:dyDescent="0.2">
      <c r="A1818" s="109">
        <v>1817</v>
      </c>
      <c r="B1818" s="560" t="s">
        <v>16</v>
      </c>
      <c r="C1818" s="560">
        <v>891180084</v>
      </c>
      <c r="D1818" s="561">
        <v>2</v>
      </c>
      <c r="E1818" s="638" t="s">
        <v>5010</v>
      </c>
      <c r="F1818" s="639">
        <v>1010177424</v>
      </c>
      <c r="G1818" s="640">
        <v>7</v>
      </c>
      <c r="H1818" s="641" t="s">
        <v>5011</v>
      </c>
      <c r="I1818" s="236" t="s">
        <v>5012</v>
      </c>
      <c r="J1818" s="244">
        <v>41660</v>
      </c>
      <c r="K1818" s="234">
        <v>9269333.333333334</v>
      </c>
      <c r="L1818" s="557" t="s">
        <v>325</v>
      </c>
      <c r="M1818" s="558" t="s">
        <v>21</v>
      </c>
      <c r="N1818" s="558" t="s">
        <v>22</v>
      </c>
      <c r="O1818" s="558" t="s">
        <v>23</v>
      </c>
      <c r="P1818" s="558" t="s">
        <v>24</v>
      </c>
      <c r="Q1818" s="567"/>
      <c r="R1818" s="307">
        <v>148</v>
      </c>
    </row>
    <row r="1819" spans="1:18" ht="67.5" x14ac:dyDescent="0.2">
      <c r="A1819" s="109">
        <v>1818</v>
      </c>
      <c r="B1819" s="560" t="s">
        <v>16</v>
      </c>
      <c r="C1819" s="560">
        <v>891180084</v>
      </c>
      <c r="D1819" s="561">
        <v>2</v>
      </c>
      <c r="E1819" s="638" t="s">
        <v>5013</v>
      </c>
      <c r="F1819" s="639">
        <v>1079509363</v>
      </c>
      <c r="G1819" s="640">
        <v>3</v>
      </c>
      <c r="H1819" s="641" t="s">
        <v>5014</v>
      </c>
      <c r="I1819" s="236" t="s">
        <v>5015</v>
      </c>
      <c r="J1819" s="244">
        <v>41660</v>
      </c>
      <c r="K1819" s="234">
        <v>4000000</v>
      </c>
      <c r="L1819" s="557" t="s">
        <v>325</v>
      </c>
      <c r="M1819" s="558" t="s">
        <v>21</v>
      </c>
      <c r="N1819" s="558" t="s">
        <v>22</v>
      </c>
      <c r="O1819" s="558" t="s">
        <v>23</v>
      </c>
      <c r="P1819" s="558" t="s">
        <v>24</v>
      </c>
      <c r="Q1819" s="567"/>
      <c r="R1819" s="307">
        <v>149</v>
      </c>
    </row>
    <row r="1820" spans="1:18" ht="67.5" x14ac:dyDescent="0.2">
      <c r="A1820" s="109">
        <v>1819</v>
      </c>
      <c r="B1820" s="560" t="s">
        <v>16</v>
      </c>
      <c r="C1820" s="560">
        <v>891180084</v>
      </c>
      <c r="D1820" s="561">
        <v>2</v>
      </c>
      <c r="E1820" s="642" t="s">
        <v>5016</v>
      </c>
      <c r="F1820" s="632">
        <v>12135730</v>
      </c>
      <c r="G1820" s="248">
        <v>2</v>
      </c>
      <c r="H1820" s="641" t="s">
        <v>5017</v>
      </c>
      <c r="I1820" s="236" t="s">
        <v>5018</v>
      </c>
      <c r="J1820" s="244">
        <v>41661</v>
      </c>
      <c r="K1820" s="234">
        <v>9105553.9000000004</v>
      </c>
      <c r="L1820" s="557" t="s">
        <v>325</v>
      </c>
      <c r="M1820" s="558" t="s">
        <v>21</v>
      </c>
      <c r="N1820" s="558" t="s">
        <v>22</v>
      </c>
      <c r="O1820" s="558" t="s">
        <v>23</v>
      </c>
      <c r="P1820" s="558" t="s">
        <v>24</v>
      </c>
      <c r="Q1820" s="567"/>
      <c r="R1820" s="307">
        <v>150</v>
      </c>
    </row>
    <row r="1821" spans="1:18" ht="78.75" x14ac:dyDescent="0.2">
      <c r="A1821" s="109">
        <v>1820</v>
      </c>
      <c r="B1821" s="560" t="s">
        <v>16</v>
      </c>
      <c r="C1821" s="560">
        <v>891180084</v>
      </c>
      <c r="D1821" s="561">
        <v>2</v>
      </c>
      <c r="E1821" s="240" t="s">
        <v>874</v>
      </c>
      <c r="F1821" s="278">
        <v>7725413</v>
      </c>
      <c r="G1821" s="241">
        <v>6</v>
      </c>
      <c r="H1821" s="643" t="s">
        <v>5019</v>
      </c>
      <c r="I1821" s="644" t="s">
        <v>5020</v>
      </c>
      <c r="J1821" s="244">
        <v>41663</v>
      </c>
      <c r="K1821" s="234">
        <v>3000000</v>
      </c>
      <c r="L1821" s="557" t="s">
        <v>325</v>
      </c>
      <c r="M1821" s="558" t="s">
        <v>21</v>
      </c>
      <c r="N1821" s="558" t="s">
        <v>22</v>
      </c>
      <c r="O1821" s="558" t="s">
        <v>23</v>
      </c>
      <c r="P1821" s="558" t="s">
        <v>24</v>
      </c>
      <c r="Q1821" s="567"/>
      <c r="R1821" s="307">
        <v>151</v>
      </c>
    </row>
    <row r="1822" spans="1:18" ht="101.25" x14ac:dyDescent="0.2">
      <c r="A1822" s="109">
        <v>1821</v>
      </c>
      <c r="B1822" s="560" t="s">
        <v>16</v>
      </c>
      <c r="C1822" s="560">
        <v>891180084</v>
      </c>
      <c r="D1822" s="561">
        <v>2</v>
      </c>
      <c r="E1822" s="247" t="s">
        <v>877</v>
      </c>
      <c r="F1822" s="235">
        <v>12201284</v>
      </c>
      <c r="G1822" s="248">
        <v>1</v>
      </c>
      <c r="H1822" s="275" t="s">
        <v>5021</v>
      </c>
      <c r="I1822" s="645" t="s">
        <v>5022</v>
      </c>
      <c r="J1822" s="244">
        <v>41663</v>
      </c>
      <c r="K1822" s="234">
        <v>3000000</v>
      </c>
      <c r="L1822" s="557" t="s">
        <v>325</v>
      </c>
      <c r="M1822" s="558" t="s">
        <v>21</v>
      </c>
      <c r="N1822" s="558" t="s">
        <v>22</v>
      </c>
      <c r="O1822" s="558" t="s">
        <v>23</v>
      </c>
      <c r="P1822" s="558" t="s">
        <v>24</v>
      </c>
      <c r="Q1822" s="567"/>
      <c r="R1822" s="307">
        <v>152</v>
      </c>
    </row>
    <row r="1823" spans="1:18" ht="67.5" x14ac:dyDescent="0.2">
      <c r="A1823" s="109">
        <v>1822</v>
      </c>
      <c r="B1823" s="560" t="s">
        <v>16</v>
      </c>
      <c r="C1823" s="560">
        <v>891180084</v>
      </c>
      <c r="D1823" s="561">
        <v>2</v>
      </c>
      <c r="E1823" s="247" t="s">
        <v>5023</v>
      </c>
      <c r="F1823" s="235">
        <v>1075277060</v>
      </c>
      <c r="G1823" s="248">
        <v>5</v>
      </c>
      <c r="H1823" s="641" t="s">
        <v>5024</v>
      </c>
      <c r="I1823" s="644" t="s">
        <v>5025</v>
      </c>
      <c r="J1823" s="244">
        <v>41663</v>
      </c>
      <c r="K1823" s="234">
        <v>3000000</v>
      </c>
      <c r="L1823" s="557" t="s">
        <v>325</v>
      </c>
      <c r="M1823" s="558" t="s">
        <v>21</v>
      </c>
      <c r="N1823" s="558" t="s">
        <v>22</v>
      </c>
      <c r="O1823" s="558" t="s">
        <v>23</v>
      </c>
      <c r="P1823" s="558" t="s">
        <v>24</v>
      </c>
      <c r="Q1823" s="567"/>
      <c r="R1823" s="307">
        <v>153</v>
      </c>
    </row>
    <row r="1824" spans="1:18" ht="146.25" x14ac:dyDescent="0.2">
      <c r="A1824" s="109">
        <v>1823</v>
      </c>
      <c r="B1824" s="560" t="s">
        <v>16</v>
      </c>
      <c r="C1824" s="560">
        <v>891180084</v>
      </c>
      <c r="D1824" s="561">
        <v>2</v>
      </c>
      <c r="E1824" s="247" t="s">
        <v>5026</v>
      </c>
      <c r="F1824" s="235">
        <v>12141477</v>
      </c>
      <c r="G1824" s="248">
        <v>8</v>
      </c>
      <c r="H1824" s="569" t="s">
        <v>5027</v>
      </c>
      <c r="I1824" s="245" t="s">
        <v>5028</v>
      </c>
      <c r="J1824" s="244">
        <v>41663</v>
      </c>
      <c r="K1824" s="234">
        <v>8433331.8000000007</v>
      </c>
      <c r="L1824" s="557" t="s">
        <v>325</v>
      </c>
      <c r="M1824" s="558" t="s">
        <v>21</v>
      </c>
      <c r="N1824" s="558" t="s">
        <v>22</v>
      </c>
      <c r="O1824" s="558" t="s">
        <v>23</v>
      </c>
      <c r="P1824" s="558" t="s">
        <v>24</v>
      </c>
      <c r="Q1824" s="567"/>
      <c r="R1824" s="307">
        <v>154</v>
      </c>
    </row>
    <row r="1825" spans="1:18" ht="67.5" x14ac:dyDescent="0.2">
      <c r="A1825" s="109">
        <v>1824</v>
      </c>
      <c r="B1825" s="560" t="s">
        <v>16</v>
      </c>
      <c r="C1825" s="560">
        <v>891180084</v>
      </c>
      <c r="D1825" s="561">
        <v>2</v>
      </c>
      <c r="E1825" s="247" t="s">
        <v>5029</v>
      </c>
      <c r="F1825" s="235">
        <v>7708538</v>
      </c>
      <c r="G1825" s="248">
        <v>6</v>
      </c>
      <c r="H1825" s="569" t="s">
        <v>5030</v>
      </c>
      <c r="I1825" s="245" t="s">
        <v>5031</v>
      </c>
      <c r="J1825" s="244">
        <v>41663</v>
      </c>
      <c r="K1825" s="234">
        <v>8861109.5</v>
      </c>
      <c r="L1825" s="557" t="s">
        <v>325</v>
      </c>
      <c r="M1825" s="558" t="s">
        <v>21</v>
      </c>
      <c r="N1825" s="558" t="s">
        <v>22</v>
      </c>
      <c r="O1825" s="558" t="s">
        <v>23</v>
      </c>
      <c r="P1825" s="558" t="s">
        <v>24</v>
      </c>
      <c r="Q1825" s="567"/>
      <c r="R1825" s="307">
        <v>155</v>
      </c>
    </row>
    <row r="1826" spans="1:18" ht="33.75" x14ac:dyDescent="0.2">
      <c r="A1826" s="109">
        <v>1825</v>
      </c>
      <c r="B1826" s="560" t="s">
        <v>16</v>
      </c>
      <c r="C1826" s="560">
        <v>891180084</v>
      </c>
      <c r="D1826" s="561">
        <v>2</v>
      </c>
      <c r="E1826" s="247" t="s">
        <v>5032</v>
      </c>
      <c r="F1826" s="235">
        <v>1075232353</v>
      </c>
      <c r="G1826" s="248">
        <v>4</v>
      </c>
      <c r="H1826" s="569" t="s">
        <v>5033</v>
      </c>
      <c r="I1826" s="245" t="s">
        <v>5034</v>
      </c>
      <c r="J1826" s="244">
        <v>41663</v>
      </c>
      <c r="K1826" s="234">
        <v>5907407.333333333</v>
      </c>
      <c r="L1826" s="557" t="s">
        <v>325</v>
      </c>
      <c r="M1826" s="558" t="s">
        <v>21</v>
      </c>
      <c r="N1826" s="558" t="s">
        <v>22</v>
      </c>
      <c r="O1826" s="558" t="s">
        <v>23</v>
      </c>
      <c r="P1826" s="558" t="s">
        <v>24</v>
      </c>
      <c r="Q1826" s="567"/>
      <c r="R1826" s="307">
        <v>156</v>
      </c>
    </row>
    <row r="1827" spans="1:18" ht="45" x14ac:dyDescent="0.2">
      <c r="A1827" s="109">
        <v>1826</v>
      </c>
      <c r="B1827" s="560" t="s">
        <v>16</v>
      </c>
      <c r="C1827" s="560">
        <v>891180084</v>
      </c>
      <c r="D1827" s="561">
        <v>2</v>
      </c>
      <c r="E1827" s="247" t="s">
        <v>5035</v>
      </c>
      <c r="F1827" s="235">
        <v>1075213437</v>
      </c>
      <c r="G1827" s="248">
        <v>3</v>
      </c>
      <c r="H1827" s="569" t="s">
        <v>5036</v>
      </c>
      <c r="I1827" s="245" t="s">
        <v>5037</v>
      </c>
      <c r="J1827" s="244">
        <v>41663</v>
      </c>
      <c r="K1827" s="234">
        <v>5907407.333333333</v>
      </c>
      <c r="L1827" s="557" t="s">
        <v>325</v>
      </c>
      <c r="M1827" s="558" t="s">
        <v>21</v>
      </c>
      <c r="N1827" s="558" t="s">
        <v>22</v>
      </c>
      <c r="O1827" s="558" t="s">
        <v>23</v>
      </c>
      <c r="P1827" s="558" t="s">
        <v>24</v>
      </c>
      <c r="Q1827" s="567"/>
      <c r="R1827" s="307">
        <v>157</v>
      </c>
    </row>
    <row r="1828" spans="1:18" ht="101.25" x14ac:dyDescent="0.2">
      <c r="A1828" s="109">
        <v>1827</v>
      </c>
      <c r="B1828" s="560" t="s">
        <v>16</v>
      </c>
      <c r="C1828" s="560">
        <v>891180084</v>
      </c>
      <c r="D1828" s="561">
        <v>2</v>
      </c>
      <c r="E1828" s="247" t="s">
        <v>5038</v>
      </c>
      <c r="F1828" s="235">
        <v>12128667</v>
      </c>
      <c r="G1828" s="248">
        <v>7</v>
      </c>
      <c r="H1828" s="569" t="s">
        <v>5039</v>
      </c>
      <c r="I1828" s="636" t="s">
        <v>5040</v>
      </c>
      <c r="J1828" s="244">
        <v>41663</v>
      </c>
      <c r="K1828" s="234">
        <v>6184444.4000000004</v>
      </c>
      <c r="L1828" s="557" t="s">
        <v>325</v>
      </c>
      <c r="M1828" s="558" t="s">
        <v>21</v>
      </c>
      <c r="N1828" s="558" t="s">
        <v>22</v>
      </c>
      <c r="O1828" s="558" t="s">
        <v>23</v>
      </c>
      <c r="P1828" s="558" t="s">
        <v>24</v>
      </c>
      <c r="Q1828" s="567"/>
      <c r="R1828" s="307">
        <v>158</v>
      </c>
    </row>
    <row r="1829" spans="1:18" ht="112.5" x14ac:dyDescent="0.2">
      <c r="A1829" s="109">
        <v>1828</v>
      </c>
      <c r="B1829" s="560" t="s">
        <v>16</v>
      </c>
      <c r="C1829" s="560">
        <v>891180084</v>
      </c>
      <c r="D1829" s="561">
        <v>2</v>
      </c>
      <c r="E1829" s="247" t="s">
        <v>5041</v>
      </c>
      <c r="F1829" s="235">
        <v>11316106</v>
      </c>
      <c r="G1829" s="248">
        <v>1</v>
      </c>
      <c r="H1829" s="569" t="s">
        <v>5042</v>
      </c>
      <c r="I1829" s="636" t="s">
        <v>5043</v>
      </c>
      <c r="J1829" s="244">
        <v>41663</v>
      </c>
      <c r="K1829" s="234">
        <v>6184444.4000000004</v>
      </c>
      <c r="L1829" s="557" t="s">
        <v>325</v>
      </c>
      <c r="M1829" s="558" t="s">
        <v>21</v>
      </c>
      <c r="N1829" s="558" t="s">
        <v>22</v>
      </c>
      <c r="O1829" s="558" t="s">
        <v>23</v>
      </c>
      <c r="P1829" s="558" t="s">
        <v>24</v>
      </c>
      <c r="Q1829" s="567"/>
      <c r="R1829" s="307">
        <v>159</v>
      </c>
    </row>
    <row r="1830" spans="1:18" ht="112.5" x14ac:dyDescent="0.2">
      <c r="A1830" s="109">
        <v>1829</v>
      </c>
      <c r="B1830" s="560" t="s">
        <v>16</v>
      </c>
      <c r="C1830" s="560">
        <v>891180084</v>
      </c>
      <c r="D1830" s="561">
        <v>2</v>
      </c>
      <c r="E1830" s="247" t="s">
        <v>5044</v>
      </c>
      <c r="F1830" s="235">
        <v>12123227</v>
      </c>
      <c r="G1830" s="248">
        <v>7</v>
      </c>
      <c r="H1830" s="569" t="s">
        <v>5045</v>
      </c>
      <c r="I1830" s="636" t="s">
        <v>5046</v>
      </c>
      <c r="J1830" s="244">
        <v>41663</v>
      </c>
      <c r="K1830" s="234">
        <v>6184444.4000000004</v>
      </c>
      <c r="L1830" s="557" t="s">
        <v>325</v>
      </c>
      <c r="M1830" s="558" t="s">
        <v>21</v>
      </c>
      <c r="N1830" s="558" t="s">
        <v>22</v>
      </c>
      <c r="O1830" s="558" t="s">
        <v>23</v>
      </c>
      <c r="P1830" s="558" t="s">
        <v>24</v>
      </c>
      <c r="Q1830" s="567"/>
      <c r="R1830" s="307">
        <v>160</v>
      </c>
    </row>
    <row r="1831" spans="1:18" ht="157.5" x14ac:dyDescent="0.2">
      <c r="A1831" s="109">
        <v>1830</v>
      </c>
      <c r="B1831" s="560" t="s">
        <v>16</v>
      </c>
      <c r="C1831" s="560">
        <v>891180084</v>
      </c>
      <c r="D1831" s="561">
        <v>2</v>
      </c>
      <c r="E1831" s="247" t="s">
        <v>5047</v>
      </c>
      <c r="F1831" s="235">
        <v>55163730</v>
      </c>
      <c r="G1831" s="248">
        <v>8</v>
      </c>
      <c r="H1831" s="569" t="s">
        <v>5048</v>
      </c>
      <c r="I1831" s="636" t="s">
        <v>5049</v>
      </c>
      <c r="J1831" s="244">
        <v>41663</v>
      </c>
      <c r="K1831" s="234">
        <v>6184444.4000000004</v>
      </c>
      <c r="L1831" s="557" t="s">
        <v>325</v>
      </c>
      <c r="M1831" s="558" t="s">
        <v>21</v>
      </c>
      <c r="N1831" s="558" t="s">
        <v>22</v>
      </c>
      <c r="O1831" s="558" t="s">
        <v>23</v>
      </c>
      <c r="P1831" s="558" t="s">
        <v>24</v>
      </c>
      <c r="Q1831" s="567"/>
      <c r="R1831" s="307">
        <v>161</v>
      </c>
    </row>
    <row r="1832" spans="1:18" ht="112.5" x14ac:dyDescent="0.2">
      <c r="A1832" s="109">
        <v>1831</v>
      </c>
      <c r="B1832" s="560" t="s">
        <v>16</v>
      </c>
      <c r="C1832" s="560">
        <v>891180084</v>
      </c>
      <c r="D1832" s="561">
        <v>2</v>
      </c>
      <c r="E1832" s="247" t="s">
        <v>5050</v>
      </c>
      <c r="F1832" s="235">
        <v>7684965</v>
      </c>
      <c r="G1832" s="248">
        <v>2</v>
      </c>
      <c r="H1832" s="569" t="s">
        <v>5051</v>
      </c>
      <c r="I1832" s="636" t="s">
        <v>5052</v>
      </c>
      <c r="J1832" s="244">
        <v>41663</v>
      </c>
      <c r="K1832" s="234">
        <v>6184444.4000000004</v>
      </c>
      <c r="L1832" s="557" t="s">
        <v>325</v>
      </c>
      <c r="M1832" s="558" t="s">
        <v>21</v>
      </c>
      <c r="N1832" s="558" t="s">
        <v>22</v>
      </c>
      <c r="O1832" s="558" t="s">
        <v>23</v>
      </c>
      <c r="P1832" s="558" t="s">
        <v>24</v>
      </c>
      <c r="Q1832" s="567"/>
      <c r="R1832" s="307">
        <v>162</v>
      </c>
    </row>
    <row r="1833" spans="1:18" ht="112.5" x14ac:dyDescent="0.2">
      <c r="A1833" s="109">
        <v>1832</v>
      </c>
      <c r="B1833" s="560" t="s">
        <v>16</v>
      </c>
      <c r="C1833" s="560">
        <v>891180084</v>
      </c>
      <c r="D1833" s="561">
        <v>2</v>
      </c>
      <c r="E1833" s="247" t="s">
        <v>5053</v>
      </c>
      <c r="F1833" s="235">
        <v>1094880992</v>
      </c>
      <c r="G1833" s="248">
        <v>9</v>
      </c>
      <c r="H1833" s="569" t="s">
        <v>5054</v>
      </c>
      <c r="I1833" s="636" t="s">
        <v>5043</v>
      </c>
      <c r="J1833" s="244">
        <v>41663</v>
      </c>
      <c r="K1833" s="234">
        <v>6184444.4000000004</v>
      </c>
      <c r="L1833" s="557" t="s">
        <v>325</v>
      </c>
      <c r="M1833" s="558" t="s">
        <v>21</v>
      </c>
      <c r="N1833" s="558" t="s">
        <v>22</v>
      </c>
      <c r="O1833" s="558" t="s">
        <v>23</v>
      </c>
      <c r="P1833" s="558" t="s">
        <v>24</v>
      </c>
      <c r="Q1833" s="567"/>
      <c r="R1833" s="307">
        <v>163</v>
      </c>
    </row>
    <row r="1834" spans="1:18" ht="112.5" x14ac:dyDescent="0.2">
      <c r="A1834" s="109">
        <v>1833</v>
      </c>
      <c r="B1834" s="560" t="s">
        <v>16</v>
      </c>
      <c r="C1834" s="560">
        <v>891180084</v>
      </c>
      <c r="D1834" s="561">
        <v>2</v>
      </c>
      <c r="E1834" s="247" t="s">
        <v>5055</v>
      </c>
      <c r="F1834" s="235">
        <v>7717651</v>
      </c>
      <c r="G1834" s="248">
        <v>9</v>
      </c>
      <c r="H1834" s="569" t="s">
        <v>5056</v>
      </c>
      <c r="I1834" s="636" t="s">
        <v>5057</v>
      </c>
      <c r="J1834" s="244">
        <v>41663</v>
      </c>
      <c r="K1834" s="234">
        <v>6184444.4000000004</v>
      </c>
      <c r="L1834" s="557" t="s">
        <v>325</v>
      </c>
      <c r="M1834" s="558" t="s">
        <v>21</v>
      </c>
      <c r="N1834" s="558" t="s">
        <v>22</v>
      </c>
      <c r="O1834" s="558" t="s">
        <v>23</v>
      </c>
      <c r="P1834" s="558" t="s">
        <v>24</v>
      </c>
      <c r="Q1834" s="567"/>
      <c r="R1834" s="307">
        <v>164</v>
      </c>
    </row>
    <row r="1835" spans="1:18" ht="112.5" x14ac:dyDescent="0.2">
      <c r="A1835" s="109">
        <v>1834</v>
      </c>
      <c r="B1835" s="560" t="s">
        <v>16</v>
      </c>
      <c r="C1835" s="560">
        <v>891180084</v>
      </c>
      <c r="D1835" s="561">
        <v>2</v>
      </c>
      <c r="E1835" s="247" t="s">
        <v>5058</v>
      </c>
      <c r="F1835" s="235">
        <v>7701217</v>
      </c>
      <c r="G1835" s="248">
        <v>5</v>
      </c>
      <c r="H1835" s="569" t="s">
        <v>5059</v>
      </c>
      <c r="I1835" s="636" t="s">
        <v>5060</v>
      </c>
      <c r="J1835" s="244">
        <v>41663</v>
      </c>
      <c r="K1835" s="234">
        <v>6184444.4000000004</v>
      </c>
      <c r="L1835" s="557" t="s">
        <v>325</v>
      </c>
      <c r="M1835" s="558" t="s">
        <v>21</v>
      </c>
      <c r="N1835" s="558" t="s">
        <v>22</v>
      </c>
      <c r="O1835" s="558" t="s">
        <v>23</v>
      </c>
      <c r="P1835" s="558" t="s">
        <v>24</v>
      </c>
      <c r="Q1835" s="567"/>
      <c r="R1835" s="307">
        <v>165</v>
      </c>
    </row>
    <row r="1836" spans="1:18" ht="101.25" x14ac:dyDescent="0.2">
      <c r="A1836" s="109">
        <v>1835</v>
      </c>
      <c r="B1836" s="560" t="s">
        <v>16</v>
      </c>
      <c r="C1836" s="560">
        <v>891180084</v>
      </c>
      <c r="D1836" s="561">
        <v>2</v>
      </c>
      <c r="E1836" s="247" t="s">
        <v>5061</v>
      </c>
      <c r="F1836" s="235">
        <v>7697040</v>
      </c>
      <c r="G1836" s="248">
        <v>1</v>
      </c>
      <c r="H1836" s="569" t="s">
        <v>5062</v>
      </c>
      <c r="I1836" s="245" t="s">
        <v>5063</v>
      </c>
      <c r="J1836" s="244">
        <v>41663</v>
      </c>
      <c r="K1836" s="234">
        <v>6184444.4000000004</v>
      </c>
      <c r="L1836" s="557" t="s">
        <v>325</v>
      </c>
      <c r="M1836" s="558" t="s">
        <v>21</v>
      </c>
      <c r="N1836" s="558" t="s">
        <v>22</v>
      </c>
      <c r="O1836" s="558" t="s">
        <v>23</v>
      </c>
      <c r="P1836" s="558" t="s">
        <v>24</v>
      </c>
      <c r="Q1836" s="567"/>
      <c r="R1836" s="307">
        <v>166</v>
      </c>
    </row>
    <row r="1837" spans="1:18" ht="101.25" x14ac:dyDescent="0.2">
      <c r="A1837" s="109">
        <v>1836</v>
      </c>
      <c r="B1837" s="560" t="s">
        <v>16</v>
      </c>
      <c r="C1837" s="560">
        <v>891180084</v>
      </c>
      <c r="D1837" s="561">
        <v>2</v>
      </c>
      <c r="E1837" s="562" t="s">
        <v>5064</v>
      </c>
      <c r="F1837" s="563">
        <v>7709867</v>
      </c>
      <c r="G1837" s="646">
        <v>9</v>
      </c>
      <c r="H1837" s="242" t="s">
        <v>5065</v>
      </c>
      <c r="I1837" s="604" t="s">
        <v>5066</v>
      </c>
      <c r="J1837" s="244">
        <v>41663</v>
      </c>
      <c r="K1837" s="234">
        <v>6184444.4000000004</v>
      </c>
      <c r="L1837" s="557" t="s">
        <v>325</v>
      </c>
      <c r="M1837" s="558" t="s">
        <v>21</v>
      </c>
      <c r="N1837" s="558" t="s">
        <v>22</v>
      </c>
      <c r="O1837" s="558" t="s">
        <v>23</v>
      </c>
      <c r="P1837" s="558" t="s">
        <v>24</v>
      </c>
      <c r="Q1837" s="567"/>
      <c r="R1837" s="307">
        <v>167</v>
      </c>
    </row>
    <row r="1838" spans="1:18" ht="157.5" x14ac:dyDescent="0.2">
      <c r="A1838" s="109">
        <v>1837</v>
      </c>
      <c r="B1838" s="560" t="s">
        <v>16</v>
      </c>
      <c r="C1838" s="560">
        <v>891180084</v>
      </c>
      <c r="D1838" s="561">
        <v>2</v>
      </c>
      <c r="E1838" s="240" t="s">
        <v>5067</v>
      </c>
      <c r="F1838" s="563">
        <v>12236864</v>
      </c>
      <c r="G1838" s="646">
        <v>4</v>
      </c>
      <c r="H1838" s="242" t="s">
        <v>5068</v>
      </c>
      <c r="I1838" s="604" t="s">
        <v>5069</v>
      </c>
      <c r="J1838" s="244">
        <v>41663</v>
      </c>
      <c r="K1838" s="234">
        <v>6184444.4000000004</v>
      </c>
      <c r="L1838" s="557" t="s">
        <v>325</v>
      </c>
      <c r="M1838" s="558" t="s">
        <v>21</v>
      </c>
      <c r="N1838" s="558" t="s">
        <v>22</v>
      </c>
      <c r="O1838" s="558" t="s">
        <v>23</v>
      </c>
      <c r="P1838" s="558" t="s">
        <v>24</v>
      </c>
      <c r="Q1838" s="567"/>
      <c r="R1838" s="307">
        <v>168</v>
      </c>
    </row>
    <row r="1839" spans="1:18" ht="78.75" x14ac:dyDescent="0.2">
      <c r="A1839" s="109">
        <v>1838</v>
      </c>
      <c r="B1839" s="560" t="s">
        <v>16</v>
      </c>
      <c r="C1839" s="560">
        <v>891180084</v>
      </c>
      <c r="D1839" s="561">
        <v>2</v>
      </c>
      <c r="E1839" s="247" t="s">
        <v>5070</v>
      </c>
      <c r="F1839" s="235">
        <v>83040916</v>
      </c>
      <c r="G1839" s="248">
        <v>4</v>
      </c>
      <c r="H1839" s="569" t="s">
        <v>5071</v>
      </c>
      <c r="I1839" s="636" t="s">
        <v>5072</v>
      </c>
      <c r="J1839" s="244">
        <v>41663</v>
      </c>
      <c r="K1839" s="234">
        <v>2362963</v>
      </c>
      <c r="L1839" s="557" t="s">
        <v>325</v>
      </c>
      <c r="M1839" s="558" t="s">
        <v>21</v>
      </c>
      <c r="N1839" s="558" t="s">
        <v>22</v>
      </c>
      <c r="O1839" s="558" t="s">
        <v>23</v>
      </c>
      <c r="P1839" s="558" t="s">
        <v>24</v>
      </c>
      <c r="Q1839" s="559" t="s">
        <v>4694</v>
      </c>
      <c r="R1839" s="307">
        <v>169</v>
      </c>
    </row>
    <row r="1840" spans="1:18" ht="101.25" x14ac:dyDescent="0.2">
      <c r="A1840" s="109">
        <v>1839</v>
      </c>
      <c r="B1840" s="560" t="s">
        <v>16</v>
      </c>
      <c r="C1840" s="560">
        <v>891180084</v>
      </c>
      <c r="D1840" s="561">
        <v>2</v>
      </c>
      <c r="E1840" s="240" t="s">
        <v>5073</v>
      </c>
      <c r="F1840" s="563">
        <v>7730341</v>
      </c>
      <c r="G1840" s="646">
        <v>4</v>
      </c>
      <c r="H1840" s="242" t="s">
        <v>5074</v>
      </c>
      <c r="I1840" s="604" t="s">
        <v>5075</v>
      </c>
      <c r="J1840" s="244">
        <v>41663</v>
      </c>
      <c r="K1840" s="234">
        <v>5622221.2000000002</v>
      </c>
      <c r="L1840" s="557" t="s">
        <v>325</v>
      </c>
      <c r="M1840" s="558" t="s">
        <v>21</v>
      </c>
      <c r="N1840" s="558" t="s">
        <v>22</v>
      </c>
      <c r="O1840" s="558" t="s">
        <v>23</v>
      </c>
      <c r="P1840" s="558" t="s">
        <v>24</v>
      </c>
      <c r="Q1840" s="567"/>
      <c r="R1840" s="307">
        <v>170</v>
      </c>
    </row>
    <row r="1841" spans="1:18" ht="90" x14ac:dyDescent="0.2">
      <c r="A1841" s="109">
        <v>1840</v>
      </c>
      <c r="B1841" s="560" t="s">
        <v>16</v>
      </c>
      <c r="C1841" s="560">
        <v>891180084</v>
      </c>
      <c r="D1841" s="561">
        <v>2</v>
      </c>
      <c r="E1841" s="647" t="s">
        <v>5076</v>
      </c>
      <c r="F1841" s="648">
        <v>12202684</v>
      </c>
      <c r="G1841" s="649">
        <v>9</v>
      </c>
      <c r="H1841" s="650" t="s">
        <v>5077</v>
      </c>
      <c r="I1841" s="651" t="s">
        <v>5078</v>
      </c>
      <c r="J1841" s="244">
        <v>41663</v>
      </c>
      <c r="K1841" s="234">
        <v>5622221.2000000002</v>
      </c>
      <c r="L1841" s="557" t="s">
        <v>325</v>
      </c>
      <c r="M1841" s="558" t="s">
        <v>21</v>
      </c>
      <c r="N1841" s="558" t="s">
        <v>22</v>
      </c>
      <c r="O1841" s="558" t="s">
        <v>23</v>
      </c>
      <c r="P1841" s="558" t="s">
        <v>24</v>
      </c>
      <c r="Q1841" s="567"/>
      <c r="R1841" s="307">
        <v>171</v>
      </c>
    </row>
    <row r="1842" spans="1:18" ht="101.25" x14ac:dyDescent="0.2">
      <c r="A1842" s="109">
        <v>1841</v>
      </c>
      <c r="B1842" s="560" t="s">
        <v>16</v>
      </c>
      <c r="C1842" s="560">
        <v>891180084</v>
      </c>
      <c r="D1842" s="561">
        <v>2</v>
      </c>
      <c r="E1842" s="247" t="s">
        <v>5079</v>
      </c>
      <c r="F1842" s="235">
        <v>12143381</v>
      </c>
      <c r="G1842" s="248">
        <v>9</v>
      </c>
      <c r="H1842" s="569" t="s">
        <v>5080</v>
      </c>
      <c r="I1842" s="636" t="s">
        <v>5081</v>
      </c>
      <c r="J1842" s="244">
        <v>41663</v>
      </c>
      <c r="K1842" s="234">
        <v>6184444.4000000004</v>
      </c>
      <c r="L1842" s="557" t="s">
        <v>325</v>
      </c>
      <c r="M1842" s="558" t="s">
        <v>21</v>
      </c>
      <c r="N1842" s="558" t="s">
        <v>22</v>
      </c>
      <c r="O1842" s="558" t="s">
        <v>23</v>
      </c>
      <c r="P1842" s="558" t="s">
        <v>24</v>
      </c>
      <c r="Q1842" s="567"/>
      <c r="R1842" s="307">
        <v>172</v>
      </c>
    </row>
    <row r="1843" spans="1:18" ht="78.75" x14ac:dyDescent="0.2">
      <c r="A1843" s="109">
        <v>1842</v>
      </c>
      <c r="B1843" s="560" t="s">
        <v>16</v>
      </c>
      <c r="C1843" s="560">
        <v>891180084</v>
      </c>
      <c r="D1843" s="561">
        <v>2</v>
      </c>
      <c r="E1843" s="240" t="s">
        <v>5082</v>
      </c>
      <c r="F1843" s="563">
        <v>7711421</v>
      </c>
      <c r="G1843" s="646">
        <v>4</v>
      </c>
      <c r="H1843" s="242" t="s">
        <v>5083</v>
      </c>
      <c r="I1843" s="604" t="s">
        <v>5084</v>
      </c>
      <c r="J1843" s="244">
        <v>41663</v>
      </c>
      <c r="K1843" s="234">
        <v>5622221.2000000002</v>
      </c>
      <c r="L1843" s="557" t="s">
        <v>325</v>
      </c>
      <c r="M1843" s="558" t="s">
        <v>21</v>
      </c>
      <c r="N1843" s="558" t="s">
        <v>22</v>
      </c>
      <c r="O1843" s="558" t="s">
        <v>23</v>
      </c>
      <c r="P1843" s="558" t="s">
        <v>24</v>
      </c>
      <c r="Q1843" s="567"/>
      <c r="R1843" s="307">
        <v>173</v>
      </c>
    </row>
    <row r="1844" spans="1:18" ht="112.5" x14ac:dyDescent="0.2">
      <c r="A1844" s="109">
        <v>1843</v>
      </c>
      <c r="B1844" s="560" t="s">
        <v>16</v>
      </c>
      <c r="C1844" s="560">
        <v>891180084</v>
      </c>
      <c r="D1844" s="561">
        <v>2</v>
      </c>
      <c r="E1844" s="247" t="s">
        <v>5085</v>
      </c>
      <c r="F1844" s="235">
        <v>36312973</v>
      </c>
      <c r="G1844" s="248">
        <v>1</v>
      </c>
      <c r="H1844" s="569" t="s">
        <v>5086</v>
      </c>
      <c r="I1844" s="245" t="s">
        <v>5087</v>
      </c>
      <c r="J1844" s="244">
        <v>41663</v>
      </c>
      <c r="K1844" s="234">
        <v>5622221.2000000002</v>
      </c>
      <c r="L1844" s="557" t="s">
        <v>325</v>
      </c>
      <c r="M1844" s="558" t="s">
        <v>21</v>
      </c>
      <c r="N1844" s="558" t="s">
        <v>22</v>
      </c>
      <c r="O1844" s="558" t="s">
        <v>23</v>
      </c>
      <c r="P1844" s="558" t="s">
        <v>24</v>
      </c>
      <c r="Q1844" s="567"/>
      <c r="R1844" s="307">
        <v>174</v>
      </c>
    </row>
    <row r="1845" spans="1:18" ht="33.75" x14ac:dyDescent="0.2">
      <c r="A1845" s="109">
        <v>1844</v>
      </c>
      <c r="B1845" s="560" t="s">
        <v>16</v>
      </c>
      <c r="C1845" s="560">
        <v>891180084</v>
      </c>
      <c r="D1845" s="561">
        <v>2</v>
      </c>
      <c r="E1845" s="247" t="s">
        <v>5088</v>
      </c>
      <c r="F1845" s="235">
        <v>7691673</v>
      </c>
      <c r="G1845" s="248">
        <v>6</v>
      </c>
      <c r="H1845" s="569" t="s">
        <v>5089</v>
      </c>
      <c r="I1845" s="636" t="s">
        <v>5090</v>
      </c>
      <c r="J1845" s="244">
        <v>41663</v>
      </c>
      <c r="K1845" s="234">
        <v>5622221.2000000002</v>
      </c>
      <c r="L1845" s="557" t="s">
        <v>325</v>
      </c>
      <c r="M1845" s="558" t="s">
        <v>21</v>
      </c>
      <c r="N1845" s="558" t="s">
        <v>22</v>
      </c>
      <c r="O1845" s="558" t="s">
        <v>23</v>
      </c>
      <c r="P1845" s="558" t="s">
        <v>24</v>
      </c>
      <c r="Q1845" s="567"/>
      <c r="R1845" s="307">
        <v>175</v>
      </c>
    </row>
    <row r="1846" spans="1:18" ht="135" x14ac:dyDescent="0.2">
      <c r="A1846" s="109">
        <v>1845</v>
      </c>
      <c r="B1846" s="560" t="s">
        <v>16</v>
      </c>
      <c r="C1846" s="560">
        <v>891180084</v>
      </c>
      <c r="D1846" s="561">
        <v>2</v>
      </c>
      <c r="E1846" s="247" t="s">
        <v>5091</v>
      </c>
      <c r="F1846" s="235">
        <v>7730121</v>
      </c>
      <c r="G1846" s="248">
        <v>0</v>
      </c>
      <c r="H1846" s="569" t="s">
        <v>5092</v>
      </c>
      <c r="I1846" s="245" t="s">
        <v>5093</v>
      </c>
      <c r="J1846" s="244">
        <v>41663</v>
      </c>
      <c r="K1846" s="234">
        <v>7679629.166666667</v>
      </c>
      <c r="L1846" s="557" t="s">
        <v>325</v>
      </c>
      <c r="M1846" s="558" t="s">
        <v>21</v>
      </c>
      <c r="N1846" s="558" t="s">
        <v>22</v>
      </c>
      <c r="O1846" s="558" t="s">
        <v>23</v>
      </c>
      <c r="P1846" s="558" t="s">
        <v>24</v>
      </c>
      <c r="Q1846" s="567"/>
      <c r="R1846" s="307">
        <v>176</v>
      </c>
    </row>
    <row r="1847" spans="1:18" ht="45" x14ac:dyDescent="0.2">
      <c r="A1847" s="109">
        <v>1846</v>
      </c>
      <c r="B1847" s="560" t="s">
        <v>16</v>
      </c>
      <c r="C1847" s="560">
        <v>891180084</v>
      </c>
      <c r="D1847" s="561">
        <v>2</v>
      </c>
      <c r="E1847" s="237" t="s">
        <v>5094</v>
      </c>
      <c r="F1847" s="238">
        <v>55160405</v>
      </c>
      <c r="G1847" s="239">
        <v>5</v>
      </c>
      <c r="H1847" s="242" t="s">
        <v>5095</v>
      </c>
      <c r="I1847" s="243" t="s">
        <v>5096</v>
      </c>
      <c r="J1847" s="244">
        <v>41663</v>
      </c>
      <c r="K1847" s="234">
        <v>8616666.0999999996</v>
      </c>
      <c r="L1847" s="557" t="s">
        <v>325</v>
      </c>
      <c r="M1847" s="558" t="s">
        <v>21</v>
      </c>
      <c r="N1847" s="558" t="s">
        <v>22</v>
      </c>
      <c r="O1847" s="558" t="s">
        <v>23</v>
      </c>
      <c r="P1847" s="558" t="s">
        <v>24</v>
      </c>
      <c r="Q1847" s="567"/>
      <c r="R1847" s="307">
        <v>177</v>
      </c>
    </row>
    <row r="1848" spans="1:18" ht="135" x14ac:dyDescent="0.2">
      <c r="A1848" s="109">
        <v>1847</v>
      </c>
      <c r="B1848" s="560" t="s">
        <v>16</v>
      </c>
      <c r="C1848" s="560">
        <v>891180084</v>
      </c>
      <c r="D1848" s="561">
        <v>2</v>
      </c>
      <c r="E1848" s="247" t="s">
        <v>5097</v>
      </c>
      <c r="F1848" s="235">
        <v>7732994</v>
      </c>
      <c r="G1848" s="248">
        <v>2</v>
      </c>
      <c r="H1848" s="569" t="s">
        <v>5098</v>
      </c>
      <c r="I1848" s="245" t="s">
        <v>5093</v>
      </c>
      <c r="J1848" s="244">
        <v>41663</v>
      </c>
      <c r="K1848" s="234">
        <v>7679629.166666667</v>
      </c>
      <c r="L1848" s="557" t="s">
        <v>325</v>
      </c>
      <c r="M1848" s="558" t="s">
        <v>21</v>
      </c>
      <c r="N1848" s="558" t="s">
        <v>22</v>
      </c>
      <c r="O1848" s="558" t="s">
        <v>23</v>
      </c>
      <c r="P1848" s="558" t="s">
        <v>24</v>
      </c>
      <c r="Q1848" s="567"/>
      <c r="R1848" s="307">
        <v>178</v>
      </c>
    </row>
    <row r="1849" spans="1:18" ht="135" x14ac:dyDescent="0.2">
      <c r="A1849" s="109">
        <v>1848</v>
      </c>
      <c r="B1849" s="560" t="s">
        <v>16</v>
      </c>
      <c r="C1849" s="560">
        <v>891180084</v>
      </c>
      <c r="D1849" s="561">
        <v>2</v>
      </c>
      <c r="E1849" s="247" t="s">
        <v>5099</v>
      </c>
      <c r="F1849" s="235">
        <v>7725584</v>
      </c>
      <c r="G1849" s="248">
        <v>7</v>
      </c>
      <c r="H1849" s="569" t="s">
        <v>5100</v>
      </c>
      <c r="I1849" s="245" t="s">
        <v>5093</v>
      </c>
      <c r="J1849" s="244">
        <v>41663</v>
      </c>
      <c r="K1849" s="234">
        <v>7679629.166666667</v>
      </c>
      <c r="L1849" s="557" t="s">
        <v>325</v>
      </c>
      <c r="M1849" s="558" t="s">
        <v>21</v>
      </c>
      <c r="N1849" s="558" t="s">
        <v>22</v>
      </c>
      <c r="O1849" s="558" t="s">
        <v>23</v>
      </c>
      <c r="P1849" s="558" t="s">
        <v>24</v>
      </c>
      <c r="Q1849" s="567"/>
      <c r="R1849" s="307">
        <v>179</v>
      </c>
    </row>
    <row r="1850" spans="1:18" ht="135" x14ac:dyDescent="0.2">
      <c r="A1850" s="109">
        <v>1849</v>
      </c>
      <c r="B1850" s="560" t="s">
        <v>16</v>
      </c>
      <c r="C1850" s="560">
        <v>891180084</v>
      </c>
      <c r="D1850" s="561">
        <v>2</v>
      </c>
      <c r="E1850" s="247" t="s">
        <v>5101</v>
      </c>
      <c r="F1850" s="235">
        <v>7716547</v>
      </c>
      <c r="G1850" s="248">
        <v>6</v>
      </c>
      <c r="H1850" s="569" t="s">
        <v>5102</v>
      </c>
      <c r="I1850" s="245" t="s">
        <v>5093</v>
      </c>
      <c r="J1850" s="244">
        <v>41663</v>
      </c>
      <c r="K1850" s="234">
        <v>7679625.333333333</v>
      </c>
      <c r="L1850" s="557" t="s">
        <v>325</v>
      </c>
      <c r="M1850" s="558" t="s">
        <v>21</v>
      </c>
      <c r="N1850" s="558" t="s">
        <v>22</v>
      </c>
      <c r="O1850" s="558" t="s">
        <v>23</v>
      </c>
      <c r="P1850" s="558" t="s">
        <v>24</v>
      </c>
      <c r="Q1850" s="567"/>
      <c r="R1850" s="307">
        <v>180</v>
      </c>
    </row>
    <row r="1851" spans="1:18" ht="123.75" x14ac:dyDescent="0.2">
      <c r="A1851" s="109">
        <v>1850</v>
      </c>
      <c r="B1851" s="560" t="s">
        <v>16</v>
      </c>
      <c r="C1851" s="560">
        <v>891180084</v>
      </c>
      <c r="D1851" s="561">
        <v>2</v>
      </c>
      <c r="E1851" s="247" t="s">
        <v>5103</v>
      </c>
      <c r="F1851" s="235">
        <v>7731267</v>
      </c>
      <c r="G1851" s="248">
        <v>1</v>
      </c>
      <c r="H1851" s="569" t="s">
        <v>5104</v>
      </c>
      <c r="I1851" s="245" t="s">
        <v>5105</v>
      </c>
      <c r="J1851" s="244">
        <v>41663</v>
      </c>
      <c r="K1851" s="234">
        <v>5907407.333333333</v>
      </c>
      <c r="L1851" s="557" t="s">
        <v>325</v>
      </c>
      <c r="M1851" s="558" t="s">
        <v>21</v>
      </c>
      <c r="N1851" s="558" t="s">
        <v>22</v>
      </c>
      <c r="O1851" s="558" t="s">
        <v>23</v>
      </c>
      <c r="P1851" s="558" t="s">
        <v>24</v>
      </c>
      <c r="Q1851" s="567"/>
      <c r="R1851" s="307">
        <v>181</v>
      </c>
    </row>
    <row r="1852" spans="1:18" ht="146.25" x14ac:dyDescent="0.2">
      <c r="A1852" s="109">
        <v>1851</v>
      </c>
      <c r="B1852" s="560" t="s">
        <v>16</v>
      </c>
      <c r="C1852" s="560">
        <v>891180084</v>
      </c>
      <c r="D1852" s="561">
        <v>2</v>
      </c>
      <c r="E1852" s="247" t="s">
        <v>5106</v>
      </c>
      <c r="F1852" s="235">
        <v>26422263</v>
      </c>
      <c r="G1852" s="248">
        <v>6</v>
      </c>
      <c r="H1852" s="569" t="s">
        <v>5107</v>
      </c>
      <c r="I1852" s="245" t="s">
        <v>5108</v>
      </c>
      <c r="J1852" s="244">
        <v>41663</v>
      </c>
      <c r="K1852" s="234">
        <v>5907406</v>
      </c>
      <c r="L1852" s="557" t="s">
        <v>325</v>
      </c>
      <c r="M1852" s="558" t="s">
        <v>21</v>
      </c>
      <c r="N1852" s="558" t="s">
        <v>22</v>
      </c>
      <c r="O1852" s="558" t="s">
        <v>23</v>
      </c>
      <c r="P1852" s="558" t="s">
        <v>24</v>
      </c>
      <c r="Q1852" s="567"/>
      <c r="R1852" s="307">
        <v>182</v>
      </c>
    </row>
    <row r="1853" spans="1:18" ht="45" x14ac:dyDescent="0.2">
      <c r="A1853" s="109">
        <v>1852</v>
      </c>
      <c r="B1853" s="560" t="s">
        <v>16</v>
      </c>
      <c r="C1853" s="560">
        <v>891180084</v>
      </c>
      <c r="D1853" s="561">
        <v>2</v>
      </c>
      <c r="E1853" s="240" t="s">
        <v>5109</v>
      </c>
      <c r="F1853" s="278">
        <v>1075255781</v>
      </c>
      <c r="G1853" s="241">
        <v>2</v>
      </c>
      <c r="H1853" s="242" t="s">
        <v>5110</v>
      </c>
      <c r="I1853" s="243" t="s">
        <v>5111</v>
      </c>
      <c r="J1853" s="244">
        <v>41663</v>
      </c>
      <c r="K1853" s="234">
        <v>7679629.166666667</v>
      </c>
      <c r="L1853" s="557" t="s">
        <v>325</v>
      </c>
      <c r="M1853" s="558" t="s">
        <v>21</v>
      </c>
      <c r="N1853" s="558" t="s">
        <v>22</v>
      </c>
      <c r="O1853" s="558" t="s">
        <v>23</v>
      </c>
      <c r="P1853" s="558" t="s">
        <v>24</v>
      </c>
      <c r="Q1853" s="567"/>
      <c r="R1853" s="307">
        <v>183</v>
      </c>
    </row>
    <row r="1854" spans="1:18" ht="45" x14ac:dyDescent="0.2">
      <c r="A1854" s="109">
        <v>1853</v>
      </c>
      <c r="B1854" s="560" t="s">
        <v>16</v>
      </c>
      <c r="C1854" s="560">
        <v>891180084</v>
      </c>
      <c r="D1854" s="561">
        <v>2</v>
      </c>
      <c r="E1854" s="240" t="s">
        <v>5112</v>
      </c>
      <c r="F1854" s="563">
        <v>83058854</v>
      </c>
      <c r="G1854" s="646">
        <v>5</v>
      </c>
      <c r="H1854" s="242" t="s">
        <v>5113</v>
      </c>
      <c r="I1854" s="243" t="s">
        <v>5114</v>
      </c>
      <c r="J1854" s="244">
        <v>41663</v>
      </c>
      <c r="K1854" s="234">
        <v>5170308</v>
      </c>
      <c r="L1854" s="557" t="s">
        <v>325</v>
      </c>
      <c r="M1854" s="558" t="s">
        <v>21</v>
      </c>
      <c r="N1854" s="558" t="s">
        <v>22</v>
      </c>
      <c r="O1854" s="558" t="s">
        <v>23</v>
      </c>
      <c r="P1854" s="558" t="s">
        <v>24</v>
      </c>
      <c r="Q1854" s="567"/>
      <c r="R1854" s="307">
        <v>184</v>
      </c>
    </row>
    <row r="1855" spans="1:18" ht="78.75" x14ac:dyDescent="0.2">
      <c r="A1855" s="109">
        <v>1854</v>
      </c>
      <c r="B1855" s="560" t="s">
        <v>16</v>
      </c>
      <c r="C1855" s="560">
        <v>891180084</v>
      </c>
      <c r="D1855" s="561">
        <v>2</v>
      </c>
      <c r="E1855" s="240" t="s">
        <v>5115</v>
      </c>
      <c r="F1855" s="278">
        <v>73130565</v>
      </c>
      <c r="G1855" s="241">
        <v>2</v>
      </c>
      <c r="H1855" s="242" t="s">
        <v>5116</v>
      </c>
      <c r="I1855" s="243" t="s">
        <v>6033</v>
      </c>
      <c r="J1855" s="244">
        <v>41663</v>
      </c>
      <c r="K1855" s="234">
        <v>8005554.0999999996</v>
      </c>
      <c r="L1855" s="557" t="s">
        <v>325</v>
      </c>
      <c r="M1855" s="558" t="s">
        <v>21</v>
      </c>
      <c r="N1855" s="558" t="s">
        <v>22</v>
      </c>
      <c r="O1855" s="558" t="s">
        <v>23</v>
      </c>
      <c r="P1855" s="558" t="s">
        <v>24</v>
      </c>
      <c r="Q1855" s="567"/>
      <c r="R1855" s="307">
        <v>185</v>
      </c>
    </row>
    <row r="1856" spans="1:18" ht="78.75" x14ac:dyDescent="0.2">
      <c r="A1856" s="109">
        <v>1855</v>
      </c>
      <c r="B1856" s="560" t="s">
        <v>16</v>
      </c>
      <c r="C1856" s="560">
        <v>891180084</v>
      </c>
      <c r="D1856" s="561">
        <v>2</v>
      </c>
      <c r="E1856" s="240" t="s">
        <v>5117</v>
      </c>
      <c r="F1856" s="563">
        <v>7722635</v>
      </c>
      <c r="G1856" s="646">
        <v>0</v>
      </c>
      <c r="H1856" s="242" t="s">
        <v>5118</v>
      </c>
      <c r="I1856" s="243" t="s">
        <v>5119</v>
      </c>
      <c r="J1856" s="244">
        <v>41663</v>
      </c>
      <c r="K1856" s="234">
        <v>10065651.366666667</v>
      </c>
      <c r="L1856" s="557" t="s">
        <v>325</v>
      </c>
      <c r="M1856" s="558" t="s">
        <v>21</v>
      </c>
      <c r="N1856" s="558" t="s">
        <v>22</v>
      </c>
      <c r="O1856" s="558" t="s">
        <v>23</v>
      </c>
      <c r="P1856" s="558" t="s">
        <v>24</v>
      </c>
      <c r="Q1856" s="567"/>
      <c r="R1856" s="307">
        <v>186</v>
      </c>
    </row>
    <row r="1857" spans="1:18" ht="56.25" x14ac:dyDescent="0.2">
      <c r="A1857" s="109">
        <v>1856</v>
      </c>
      <c r="B1857" s="560" t="s">
        <v>16</v>
      </c>
      <c r="C1857" s="560">
        <v>891180084</v>
      </c>
      <c r="D1857" s="561">
        <v>2</v>
      </c>
      <c r="E1857" s="240" t="s">
        <v>5120</v>
      </c>
      <c r="F1857" s="278">
        <v>7723949</v>
      </c>
      <c r="G1857" s="241">
        <v>2</v>
      </c>
      <c r="H1857" s="242" t="s">
        <v>5121</v>
      </c>
      <c r="I1857" s="243" t="s">
        <v>5122</v>
      </c>
      <c r="J1857" s="244">
        <v>41663</v>
      </c>
      <c r="K1857" s="234">
        <v>7679629.166666667</v>
      </c>
      <c r="L1857" s="557" t="s">
        <v>325</v>
      </c>
      <c r="M1857" s="558" t="s">
        <v>21</v>
      </c>
      <c r="N1857" s="558" t="s">
        <v>22</v>
      </c>
      <c r="O1857" s="558" t="s">
        <v>23</v>
      </c>
      <c r="P1857" s="558" t="s">
        <v>24</v>
      </c>
      <c r="Q1857" s="567"/>
      <c r="R1857" s="307">
        <v>187</v>
      </c>
    </row>
    <row r="1858" spans="1:18" ht="157.5" x14ac:dyDescent="0.2">
      <c r="A1858" s="109">
        <v>1857</v>
      </c>
      <c r="B1858" s="560" t="s">
        <v>16</v>
      </c>
      <c r="C1858" s="560">
        <v>891180084</v>
      </c>
      <c r="D1858" s="561">
        <v>2</v>
      </c>
      <c r="E1858" s="161" t="s">
        <v>5123</v>
      </c>
      <c r="F1858" s="235">
        <v>1094897723</v>
      </c>
      <c r="G1858" s="248">
        <v>9</v>
      </c>
      <c r="H1858" s="569" t="s">
        <v>5124</v>
      </c>
      <c r="I1858" s="636" t="s">
        <v>5125</v>
      </c>
      <c r="J1858" s="244">
        <v>41663</v>
      </c>
      <c r="K1858" s="234">
        <v>8861109.5</v>
      </c>
      <c r="L1858" s="557" t="s">
        <v>325</v>
      </c>
      <c r="M1858" s="558" t="s">
        <v>21</v>
      </c>
      <c r="N1858" s="558" t="s">
        <v>22</v>
      </c>
      <c r="O1858" s="558" t="s">
        <v>23</v>
      </c>
      <c r="P1858" s="558" t="s">
        <v>24</v>
      </c>
      <c r="Q1858" s="567"/>
      <c r="R1858" s="307">
        <v>188</v>
      </c>
    </row>
    <row r="1859" spans="1:18" ht="78.75" x14ac:dyDescent="0.2">
      <c r="A1859" s="109">
        <v>1858</v>
      </c>
      <c r="B1859" s="560" t="s">
        <v>16</v>
      </c>
      <c r="C1859" s="560">
        <v>891180084</v>
      </c>
      <c r="D1859" s="561">
        <v>2</v>
      </c>
      <c r="E1859" s="240" t="s">
        <v>5126</v>
      </c>
      <c r="F1859" s="241">
        <v>52492281</v>
      </c>
      <c r="G1859" s="241">
        <v>2</v>
      </c>
      <c r="H1859" s="242" t="s">
        <v>5127</v>
      </c>
      <c r="I1859" s="243" t="s">
        <v>5128</v>
      </c>
      <c r="J1859" s="244">
        <v>41663</v>
      </c>
      <c r="K1859" s="234">
        <v>7733333.333333333</v>
      </c>
      <c r="L1859" s="557" t="s">
        <v>325</v>
      </c>
      <c r="M1859" s="558" t="s">
        <v>21</v>
      </c>
      <c r="N1859" s="558" t="s">
        <v>22</v>
      </c>
      <c r="O1859" s="558" t="s">
        <v>23</v>
      </c>
      <c r="P1859" s="558" t="s">
        <v>24</v>
      </c>
      <c r="Q1859" s="567"/>
      <c r="R1859" s="307">
        <v>189</v>
      </c>
    </row>
    <row r="1860" spans="1:18" ht="247.5" x14ac:dyDescent="0.2">
      <c r="A1860" s="109">
        <v>1859</v>
      </c>
      <c r="B1860" s="560" t="s">
        <v>16</v>
      </c>
      <c r="C1860" s="560">
        <v>891180084</v>
      </c>
      <c r="D1860" s="561">
        <v>2</v>
      </c>
      <c r="E1860" s="240" t="s">
        <v>5129</v>
      </c>
      <c r="F1860" s="241">
        <v>1075247337</v>
      </c>
      <c r="G1860" s="241">
        <v>1</v>
      </c>
      <c r="H1860" s="242" t="s">
        <v>5130</v>
      </c>
      <c r="I1860" s="243" t="s">
        <v>5131</v>
      </c>
      <c r="J1860" s="244">
        <v>41663</v>
      </c>
      <c r="K1860" s="234">
        <v>7679629.166666667</v>
      </c>
      <c r="L1860" s="557" t="s">
        <v>325</v>
      </c>
      <c r="M1860" s="558" t="s">
        <v>21</v>
      </c>
      <c r="N1860" s="558" t="s">
        <v>22</v>
      </c>
      <c r="O1860" s="558" t="s">
        <v>23</v>
      </c>
      <c r="P1860" s="558" t="s">
        <v>24</v>
      </c>
      <c r="Q1860" s="567"/>
      <c r="R1860" s="307">
        <v>190</v>
      </c>
    </row>
    <row r="1861" spans="1:18" ht="168.75" x14ac:dyDescent="0.2">
      <c r="A1861" s="109">
        <v>1860</v>
      </c>
      <c r="B1861" s="560" t="s">
        <v>16</v>
      </c>
      <c r="C1861" s="560">
        <v>891180084</v>
      </c>
      <c r="D1861" s="561">
        <v>2</v>
      </c>
      <c r="E1861" s="240" t="s">
        <v>5132</v>
      </c>
      <c r="F1861" s="241">
        <v>1075263252</v>
      </c>
      <c r="G1861" s="241">
        <v>1</v>
      </c>
      <c r="H1861" s="242" t="s">
        <v>5133</v>
      </c>
      <c r="I1861" s="243" t="s">
        <v>5134</v>
      </c>
      <c r="J1861" s="244">
        <v>41663</v>
      </c>
      <c r="K1861" s="234">
        <v>4194666.666666667</v>
      </c>
      <c r="L1861" s="557" t="s">
        <v>325</v>
      </c>
      <c r="M1861" s="558" t="s">
        <v>21</v>
      </c>
      <c r="N1861" s="558" t="s">
        <v>22</v>
      </c>
      <c r="O1861" s="558" t="s">
        <v>23</v>
      </c>
      <c r="P1861" s="558" t="s">
        <v>24</v>
      </c>
      <c r="Q1861" s="567"/>
      <c r="R1861" s="307">
        <v>191</v>
      </c>
    </row>
    <row r="1862" spans="1:18" ht="90" x14ac:dyDescent="0.2">
      <c r="A1862" s="109">
        <v>1861</v>
      </c>
      <c r="B1862" s="560" t="s">
        <v>16</v>
      </c>
      <c r="C1862" s="560">
        <v>891180084</v>
      </c>
      <c r="D1862" s="561">
        <v>2</v>
      </c>
      <c r="E1862" s="240" t="s">
        <v>637</v>
      </c>
      <c r="F1862" s="241">
        <v>19177173</v>
      </c>
      <c r="G1862" s="241">
        <v>5</v>
      </c>
      <c r="H1862" s="242" t="s">
        <v>5135</v>
      </c>
      <c r="I1862" s="243" t="s">
        <v>5136</v>
      </c>
      <c r="J1862" s="244">
        <v>41663</v>
      </c>
      <c r="K1862" s="234">
        <v>14382665.666666666</v>
      </c>
      <c r="L1862" s="557" t="s">
        <v>325</v>
      </c>
      <c r="M1862" s="558" t="s">
        <v>21</v>
      </c>
      <c r="N1862" s="558" t="s">
        <v>22</v>
      </c>
      <c r="O1862" s="558" t="s">
        <v>23</v>
      </c>
      <c r="P1862" s="558" t="s">
        <v>24</v>
      </c>
      <c r="Q1862" s="567"/>
      <c r="R1862" s="307">
        <v>192</v>
      </c>
    </row>
    <row r="1863" spans="1:18" ht="247.5" x14ac:dyDescent="0.2">
      <c r="A1863" s="109">
        <v>1862</v>
      </c>
      <c r="B1863" s="560" t="s">
        <v>16</v>
      </c>
      <c r="C1863" s="560">
        <v>891180084</v>
      </c>
      <c r="D1863" s="561">
        <v>2</v>
      </c>
      <c r="E1863" s="240" t="s">
        <v>5137</v>
      </c>
      <c r="F1863" s="241">
        <v>1075220001</v>
      </c>
      <c r="G1863" s="241">
        <v>5</v>
      </c>
      <c r="H1863" s="242" t="s">
        <v>5138</v>
      </c>
      <c r="I1863" s="243" t="s">
        <v>5139</v>
      </c>
      <c r="J1863" s="244">
        <v>41663</v>
      </c>
      <c r="K1863" s="234">
        <v>8389333.333333334</v>
      </c>
      <c r="L1863" s="557" t="s">
        <v>325</v>
      </c>
      <c r="M1863" s="558" t="s">
        <v>21</v>
      </c>
      <c r="N1863" s="558" t="s">
        <v>22</v>
      </c>
      <c r="O1863" s="558" t="s">
        <v>23</v>
      </c>
      <c r="P1863" s="558" t="s">
        <v>24</v>
      </c>
      <c r="Q1863" s="567"/>
      <c r="R1863" s="307">
        <v>193</v>
      </c>
    </row>
    <row r="1864" spans="1:18" ht="101.25" x14ac:dyDescent="0.2">
      <c r="A1864" s="109">
        <v>1863</v>
      </c>
      <c r="B1864" s="560" t="s">
        <v>16</v>
      </c>
      <c r="C1864" s="560">
        <v>891180084</v>
      </c>
      <c r="D1864" s="561">
        <v>2</v>
      </c>
      <c r="E1864" s="247" t="s">
        <v>5140</v>
      </c>
      <c r="F1864" s="248">
        <v>7711421</v>
      </c>
      <c r="G1864" s="248">
        <v>4</v>
      </c>
      <c r="H1864" s="242" t="s">
        <v>5141</v>
      </c>
      <c r="I1864" s="243" t="s">
        <v>5142</v>
      </c>
      <c r="J1864" s="244">
        <v>41663</v>
      </c>
      <c r="K1864" s="234">
        <v>9999946.666666666</v>
      </c>
      <c r="L1864" s="557" t="s">
        <v>325</v>
      </c>
      <c r="M1864" s="558" t="s">
        <v>21</v>
      </c>
      <c r="N1864" s="558" t="s">
        <v>22</v>
      </c>
      <c r="O1864" s="558" t="s">
        <v>23</v>
      </c>
      <c r="P1864" s="558" t="s">
        <v>24</v>
      </c>
      <c r="Q1864" s="567"/>
      <c r="R1864" s="307">
        <v>194</v>
      </c>
    </row>
    <row r="1865" spans="1:18" ht="236.25" x14ac:dyDescent="0.2">
      <c r="A1865" s="109">
        <v>1864</v>
      </c>
      <c r="B1865" s="560" t="s">
        <v>16</v>
      </c>
      <c r="C1865" s="560">
        <v>891180084</v>
      </c>
      <c r="D1865" s="561">
        <v>2</v>
      </c>
      <c r="E1865" s="240" t="s">
        <v>5143</v>
      </c>
      <c r="F1865" s="241">
        <v>55153373</v>
      </c>
      <c r="G1865" s="241">
        <v>9</v>
      </c>
      <c r="H1865" s="242" t="s">
        <v>5144</v>
      </c>
      <c r="I1865" s="243" t="s">
        <v>5145</v>
      </c>
      <c r="J1865" s="244">
        <v>41663</v>
      </c>
      <c r="K1865" s="234">
        <v>9599333.333333334</v>
      </c>
      <c r="L1865" s="557" t="s">
        <v>325</v>
      </c>
      <c r="M1865" s="558" t="s">
        <v>21</v>
      </c>
      <c r="N1865" s="558" t="s">
        <v>22</v>
      </c>
      <c r="O1865" s="558" t="s">
        <v>23</v>
      </c>
      <c r="P1865" s="558" t="s">
        <v>24</v>
      </c>
      <c r="Q1865" s="567"/>
      <c r="R1865" s="307">
        <v>195</v>
      </c>
    </row>
    <row r="1866" spans="1:18" ht="157.5" x14ac:dyDescent="0.2">
      <c r="A1866" s="109">
        <v>1865</v>
      </c>
      <c r="B1866" s="560" t="s">
        <v>16</v>
      </c>
      <c r="C1866" s="560">
        <v>891180084</v>
      </c>
      <c r="D1866" s="561">
        <v>2</v>
      </c>
      <c r="E1866" s="240" t="s">
        <v>5115</v>
      </c>
      <c r="F1866" s="241">
        <v>73130565</v>
      </c>
      <c r="G1866" s="241">
        <v>2</v>
      </c>
      <c r="H1866" s="242" t="s">
        <v>5146</v>
      </c>
      <c r="I1866" s="243" t="s">
        <v>5147</v>
      </c>
      <c r="J1866" s="244">
        <v>41663</v>
      </c>
      <c r="K1866" s="234">
        <v>6224833.333333333</v>
      </c>
      <c r="L1866" s="557" t="s">
        <v>325</v>
      </c>
      <c r="M1866" s="558" t="s">
        <v>21</v>
      </c>
      <c r="N1866" s="558" t="s">
        <v>22</v>
      </c>
      <c r="O1866" s="558" t="s">
        <v>23</v>
      </c>
      <c r="P1866" s="558" t="s">
        <v>24</v>
      </c>
      <c r="Q1866" s="567"/>
      <c r="R1866" s="307">
        <v>196</v>
      </c>
    </row>
    <row r="1867" spans="1:18" ht="213.75" x14ac:dyDescent="0.2">
      <c r="A1867" s="109">
        <v>1866</v>
      </c>
      <c r="B1867" s="560" t="s">
        <v>16</v>
      </c>
      <c r="C1867" s="560">
        <v>891180084</v>
      </c>
      <c r="D1867" s="561">
        <v>2</v>
      </c>
      <c r="E1867" s="247" t="s">
        <v>5148</v>
      </c>
      <c r="F1867" s="248">
        <v>1075238460</v>
      </c>
      <c r="G1867" s="248">
        <v>1</v>
      </c>
      <c r="H1867" s="641" t="s">
        <v>5149</v>
      </c>
      <c r="I1867" s="644" t="s">
        <v>5150</v>
      </c>
      <c r="J1867" s="244">
        <v>41663</v>
      </c>
      <c r="K1867" s="234">
        <v>17880000</v>
      </c>
      <c r="L1867" s="557" t="s">
        <v>325</v>
      </c>
      <c r="M1867" s="558" t="s">
        <v>21</v>
      </c>
      <c r="N1867" s="558" t="s">
        <v>22</v>
      </c>
      <c r="O1867" s="558" t="s">
        <v>23</v>
      </c>
      <c r="P1867" s="558" t="s">
        <v>24</v>
      </c>
      <c r="Q1867" s="567"/>
      <c r="R1867" s="307">
        <v>197</v>
      </c>
    </row>
    <row r="1868" spans="1:18" ht="135" x14ac:dyDescent="0.2">
      <c r="A1868" s="109">
        <v>1867</v>
      </c>
      <c r="B1868" s="560" t="s">
        <v>16</v>
      </c>
      <c r="C1868" s="560">
        <v>891180084</v>
      </c>
      <c r="D1868" s="561">
        <v>2</v>
      </c>
      <c r="E1868" s="247" t="s">
        <v>5151</v>
      </c>
      <c r="F1868" s="248">
        <v>1075240106</v>
      </c>
      <c r="G1868" s="248">
        <v>5</v>
      </c>
      <c r="H1868" s="641" t="s">
        <v>5152</v>
      </c>
      <c r="I1868" s="644" t="s">
        <v>5153</v>
      </c>
      <c r="J1868" s="244">
        <v>41663</v>
      </c>
      <c r="K1868" s="234">
        <v>5240000</v>
      </c>
      <c r="L1868" s="557" t="s">
        <v>325</v>
      </c>
      <c r="M1868" s="558" t="s">
        <v>21</v>
      </c>
      <c r="N1868" s="558" t="s">
        <v>22</v>
      </c>
      <c r="O1868" s="558" t="s">
        <v>23</v>
      </c>
      <c r="P1868" s="558" t="s">
        <v>24</v>
      </c>
      <c r="Q1868" s="567"/>
      <c r="R1868" s="307">
        <v>198</v>
      </c>
    </row>
    <row r="1869" spans="1:18" ht="112.5" x14ac:dyDescent="0.2">
      <c r="A1869" s="109">
        <v>1868</v>
      </c>
      <c r="B1869" s="560" t="s">
        <v>16</v>
      </c>
      <c r="C1869" s="560">
        <v>891180084</v>
      </c>
      <c r="D1869" s="561">
        <v>2</v>
      </c>
      <c r="E1869" s="247" t="s">
        <v>5154</v>
      </c>
      <c r="F1869" s="248">
        <v>35198685</v>
      </c>
      <c r="G1869" s="248">
        <v>2</v>
      </c>
      <c r="H1869" s="641" t="s">
        <v>5155</v>
      </c>
      <c r="I1869" s="644" t="s">
        <v>5156</v>
      </c>
      <c r="J1869" s="244">
        <v>41663</v>
      </c>
      <c r="K1869" s="234">
        <v>7860000</v>
      </c>
      <c r="L1869" s="557" t="s">
        <v>325</v>
      </c>
      <c r="M1869" s="558" t="s">
        <v>21</v>
      </c>
      <c r="N1869" s="558" t="s">
        <v>22</v>
      </c>
      <c r="O1869" s="558" t="s">
        <v>23</v>
      </c>
      <c r="P1869" s="558" t="s">
        <v>24</v>
      </c>
      <c r="Q1869" s="567"/>
      <c r="R1869" s="307">
        <v>199</v>
      </c>
    </row>
    <row r="1870" spans="1:18" ht="101.25" x14ac:dyDescent="0.2">
      <c r="A1870" s="109">
        <v>1869</v>
      </c>
      <c r="B1870" s="560" t="s">
        <v>16</v>
      </c>
      <c r="C1870" s="560">
        <v>891180084</v>
      </c>
      <c r="D1870" s="561">
        <v>2</v>
      </c>
      <c r="E1870" s="247" t="s">
        <v>5157</v>
      </c>
      <c r="F1870" s="248">
        <v>1075239713</v>
      </c>
      <c r="G1870" s="248">
        <v>4</v>
      </c>
      <c r="H1870" s="641" t="s">
        <v>5158</v>
      </c>
      <c r="I1870" s="644" t="s">
        <v>5159</v>
      </c>
      <c r="J1870" s="244">
        <v>41663</v>
      </c>
      <c r="K1870" s="234">
        <v>8700000</v>
      </c>
      <c r="L1870" s="557" t="s">
        <v>325</v>
      </c>
      <c r="M1870" s="558" t="s">
        <v>21</v>
      </c>
      <c r="N1870" s="558" t="s">
        <v>22</v>
      </c>
      <c r="O1870" s="558" t="s">
        <v>23</v>
      </c>
      <c r="P1870" s="558" t="s">
        <v>24</v>
      </c>
      <c r="Q1870" s="567"/>
      <c r="R1870" s="307">
        <v>200</v>
      </c>
    </row>
    <row r="1871" spans="1:18" ht="101.25" x14ac:dyDescent="0.2">
      <c r="A1871" s="109">
        <v>1870</v>
      </c>
      <c r="B1871" s="560" t="s">
        <v>16</v>
      </c>
      <c r="C1871" s="560">
        <v>891180084</v>
      </c>
      <c r="D1871" s="561">
        <v>2</v>
      </c>
      <c r="E1871" s="240" t="s">
        <v>5160</v>
      </c>
      <c r="F1871" s="241">
        <v>7689999</v>
      </c>
      <c r="G1871" s="241">
        <v>2</v>
      </c>
      <c r="H1871" s="242" t="s">
        <v>5161</v>
      </c>
      <c r="I1871" s="243" t="s">
        <v>5162</v>
      </c>
      <c r="J1871" s="244">
        <v>41663</v>
      </c>
      <c r="K1871" s="234">
        <v>2975000</v>
      </c>
      <c r="L1871" s="557" t="s">
        <v>325</v>
      </c>
      <c r="M1871" s="558" t="s">
        <v>21</v>
      </c>
      <c r="N1871" s="558" t="s">
        <v>22</v>
      </c>
      <c r="O1871" s="558" t="s">
        <v>23</v>
      </c>
      <c r="P1871" s="558" t="s">
        <v>24</v>
      </c>
      <c r="Q1871" s="567"/>
      <c r="R1871" s="307">
        <v>201</v>
      </c>
    </row>
    <row r="1872" spans="1:18" ht="258.75" x14ac:dyDescent="0.2">
      <c r="A1872" s="109">
        <v>1871</v>
      </c>
      <c r="B1872" s="560" t="s">
        <v>16</v>
      </c>
      <c r="C1872" s="560">
        <v>891180084</v>
      </c>
      <c r="D1872" s="561">
        <v>2</v>
      </c>
      <c r="E1872" s="247" t="s">
        <v>5163</v>
      </c>
      <c r="F1872" s="248">
        <v>1075215698</v>
      </c>
      <c r="G1872" s="248">
        <v>8</v>
      </c>
      <c r="H1872" s="641" t="s">
        <v>5164</v>
      </c>
      <c r="I1872" s="644" t="s">
        <v>5165</v>
      </c>
      <c r="J1872" s="244">
        <v>41663</v>
      </c>
      <c r="K1872" s="234">
        <v>7272220.9000000004</v>
      </c>
      <c r="L1872" s="557" t="s">
        <v>325</v>
      </c>
      <c r="M1872" s="558" t="s">
        <v>21</v>
      </c>
      <c r="N1872" s="558" t="s">
        <v>22</v>
      </c>
      <c r="O1872" s="558" t="s">
        <v>23</v>
      </c>
      <c r="P1872" s="558" t="s">
        <v>24</v>
      </c>
      <c r="Q1872" s="567"/>
      <c r="R1872" s="307">
        <v>202</v>
      </c>
    </row>
    <row r="1873" spans="1:18" ht="45" x14ac:dyDescent="0.2">
      <c r="A1873" s="109">
        <v>1872</v>
      </c>
      <c r="B1873" s="560" t="s">
        <v>16</v>
      </c>
      <c r="C1873" s="560">
        <v>891180084</v>
      </c>
      <c r="D1873" s="561">
        <v>2</v>
      </c>
      <c r="E1873" s="247" t="s">
        <v>5166</v>
      </c>
      <c r="F1873" s="248">
        <v>26421805</v>
      </c>
      <c r="G1873" s="248">
        <v>3</v>
      </c>
      <c r="H1873" s="569" t="s">
        <v>5167</v>
      </c>
      <c r="I1873" s="245" t="s">
        <v>5168</v>
      </c>
      <c r="J1873" s="244">
        <v>41663</v>
      </c>
      <c r="K1873" s="234">
        <f>4725925+1140740</f>
        <v>5866665</v>
      </c>
      <c r="L1873" s="557" t="s">
        <v>325</v>
      </c>
      <c r="M1873" s="558" t="s">
        <v>21</v>
      </c>
      <c r="N1873" s="558" t="s">
        <v>22</v>
      </c>
      <c r="O1873" s="558" t="s">
        <v>23</v>
      </c>
      <c r="P1873" s="558" t="s">
        <v>24</v>
      </c>
      <c r="Q1873" s="559" t="s">
        <v>5169</v>
      </c>
      <c r="R1873" s="307">
        <v>203</v>
      </c>
    </row>
    <row r="1874" spans="1:18" ht="90" x14ac:dyDescent="0.2">
      <c r="A1874" s="109">
        <v>1873</v>
      </c>
      <c r="B1874" s="560" t="s">
        <v>16</v>
      </c>
      <c r="C1874" s="560">
        <v>891180084</v>
      </c>
      <c r="D1874" s="561">
        <v>2</v>
      </c>
      <c r="E1874" s="247" t="s">
        <v>5170</v>
      </c>
      <c r="F1874" s="248">
        <v>1075243958</v>
      </c>
      <c r="G1874" s="248">
        <v>7</v>
      </c>
      <c r="H1874" s="641" t="s">
        <v>5171</v>
      </c>
      <c r="I1874" s="644" t="s">
        <v>5172</v>
      </c>
      <c r="J1874" s="244">
        <v>41663</v>
      </c>
      <c r="K1874" s="234">
        <v>3000000</v>
      </c>
      <c r="L1874" s="557" t="s">
        <v>325</v>
      </c>
      <c r="M1874" s="558" t="s">
        <v>21</v>
      </c>
      <c r="N1874" s="558" t="s">
        <v>22</v>
      </c>
      <c r="O1874" s="558" t="s">
        <v>23</v>
      </c>
      <c r="P1874" s="558" t="s">
        <v>24</v>
      </c>
      <c r="Q1874" s="567"/>
      <c r="R1874" s="307">
        <v>204</v>
      </c>
    </row>
    <row r="1875" spans="1:18" ht="112.5" x14ac:dyDescent="0.2">
      <c r="A1875" s="109">
        <v>1874</v>
      </c>
      <c r="B1875" s="560" t="s">
        <v>16</v>
      </c>
      <c r="C1875" s="560">
        <v>891180084</v>
      </c>
      <c r="D1875" s="561">
        <v>2</v>
      </c>
      <c r="E1875" s="247" t="s">
        <v>5173</v>
      </c>
      <c r="F1875" s="652">
        <v>7706199</v>
      </c>
      <c r="G1875" s="248">
        <v>3</v>
      </c>
      <c r="H1875" s="275" t="s">
        <v>5174</v>
      </c>
      <c r="I1875" s="644" t="s">
        <v>5175</v>
      </c>
      <c r="J1875" s="244">
        <v>41663</v>
      </c>
      <c r="K1875" s="234">
        <v>4766666</v>
      </c>
      <c r="L1875" s="557" t="s">
        <v>325</v>
      </c>
      <c r="M1875" s="558" t="s">
        <v>21</v>
      </c>
      <c r="N1875" s="558" t="s">
        <v>22</v>
      </c>
      <c r="O1875" s="558" t="s">
        <v>23</v>
      </c>
      <c r="P1875" s="558" t="s">
        <v>24</v>
      </c>
      <c r="Q1875" s="559" t="s">
        <v>4694</v>
      </c>
      <c r="R1875" s="307">
        <v>205</v>
      </c>
    </row>
    <row r="1876" spans="1:18" ht="168.75" x14ac:dyDescent="0.2">
      <c r="A1876" s="109">
        <v>1875</v>
      </c>
      <c r="B1876" s="560" t="s">
        <v>16</v>
      </c>
      <c r="C1876" s="560">
        <v>891180084</v>
      </c>
      <c r="D1876" s="561">
        <v>2</v>
      </c>
      <c r="E1876" s="247" t="s">
        <v>5176</v>
      </c>
      <c r="F1876" s="235">
        <v>36303157</v>
      </c>
      <c r="G1876" s="248">
        <v>1</v>
      </c>
      <c r="H1876" s="275" t="s">
        <v>5177</v>
      </c>
      <c r="I1876" s="644" t="s">
        <v>5178</v>
      </c>
      <c r="J1876" s="244">
        <v>41663</v>
      </c>
      <c r="K1876" s="234">
        <v>9200000</v>
      </c>
      <c r="L1876" s="557" t="s">
        <v>325</v>
      </c>
      <c r="M1876" s="558" t="s">
        <v>21</v>
      </c>
      <c r="N1876" s="558" t="s">
        <v>22</v>
      </c>
      <c r="O1876" s="558" t="s">
        <v>23</v>
      </c>
      <c r="P1876" s="558" t="s">
        <v>24</v>
      </c>
      <c r="Q1876" s="567"/>
      <c r="R1876" s="307">
        <v>206</v>
      </c>
    </row>
    <row r="1877" spans="1:18" ht="168.75" x14ac:dyDescent="0.2">
      <c r="A1877" s="109">
        <v>1876</v>
      </c>
      <c r="B1877" s="560" t="s">
        <v>16</v>
      </c>
      <c r="C1877" s="560">
        <v>891180084</v>
      </c>
      <c r="D1877" s="561">
        <v>2</v>
      </c>
      <c r="E1877" s="247" t="s">
        <v>1718</v>
      </c>
      <c r="F1877" s="235">
        <v>19188486</v>
      </c>
      <c r="G1877" s="248">
        <v>2</v>
      </c>
      <c r="H1877" s="275" t="s">
        <v>5179</v>
      </c>
      <c r="I1877" s="644" t="s">
        <v>5178</v>
      </c>
      <c r="J1877" s="244">
        <v>41663</v>
      </c>
      <c r="K1877" s="234">
        <v>9200000</v>
      </c>
      <c r="L1877" s="557" t="s">
        <v>325</v>
      </c>
      <c r="M1877" s="558" t="s">
        <v>21</v>
      </c>
      <c r="N1877" s="558" t="s">
        <v>22</v>
      </c>
      <c r="O1877" s="558" t="s">
        <v>23</v>
      </c>
      <c r="P1877" s="558" t="s">
        <v>24</v>
      </c>
      <c r="Q1877" s="567"/>
      <c r="R1877" s="307">
        <v>207</v>
      </c>
    </row>
    <row r="1878" spans="1:18" ht="101.25" x14ac:dyDescent="0.2">
      <c r="A1878" s="109">
        <v>1877</v>
      </c>
      <c r="B1878" s="560" t="s">
        <v>16</v>
      </c>
      <c r="C1878" s="560">
        <v>891180084</v>
      </c>
      <c r="D1878" s="561">
        <v>2</v>
      </c>
      <c r="E1878" s="247" t="s">
        <v>5180</v>
      </c>
      <c r="F1878" s="652">
        <v>55159842</v>
      </c>
      <c r="G1878" s="248">
        <v>9</v>
      </c>
      <c r="H1878" s="275" t="s">
        <v>5181</v>
      </c>
      <c r="I1878" s="644" t="s">
        <v>5182</v>
      </c>
      <c r="J1878" s="244">
        <v>41663</v>
      </c>
      <c r="K1878" s="234">
        <v>4766665.8</v>
      </c>
      <c r="L1878" s="557" t="s">
        <v>325</v>
      </c>
      <c r="M1878" s="558" t="s">
        <v>21</v>
      </c>
      <c r="N1878" s="558" t="s">
        <v>22</v>
      </c>
      <c r="O1878" s="558" t="s">
        <v>23</v>
      </c>
      <c r="P1878" s="558" t="s">
        <v>24</v>
      </c>
      <c r="Q1878" s="567"/>
      <c r="R1878" s="307">
        <v>208</v>
      </c>
    </row>
    <row r="1879" spans="1:18" ht="45" x14ac:dyDescent="0.2">
      <c r="A1879" s="109">
        <v>1878</v>
      </c>
      <c r="B1879" s="560" t="s">
        <v>16</v>
      </c>
      <c r="C1879" s="560">
        <v>891180084</v>
      </c>
      <c r="D1879" s="561">
        <v>2</v>
      </c>
      <c r="E1879" s="247" t="s">
        <v>5183</v>
      </c>
      <c r="F1879" s="248">
        <v>79380293</v>
      </c>
      <c r="G1879" s="248">
        <v>8</v>
      </c>
      <c r="H1879" s="653" t="s">
        <v>5184</v>
      </c>
      <c r="I1879" s="654" t="s">
        <v>5185</v>
      </c>
      <c r="J1879" s="244">
        <v>41663</v>
      </c>
      <c r="K1879" s="234">
        <v>4766665.8</v>
      </c>
      <c r="L1879" s="557" t="s">
        <v>325</v>
      </c>
      <c r="M1879" s="558" t="s">
        <v>21</v>
      </c>
      <c r="N1879" s="558" t="s">
        <v>22</v>
      </c>
      <c r="O1879" s="558" t="s">
        <v>23</v>
      </c>
      <c r="P1879" s="558" t="s">
        <v>24</v>
      </c>
      <c r="Q1879" s="567"/>
      <c r="R1879" s="307">
        <v>209</v>
      </c>
    </row>
    <row r="1880" spans="1:18" ht="78.75" x14ac:dyDescent="0.2">
      <c r="A1880" s="109">
        <v>1879</v>
      </c>
      <c r="B1880" s="560" t="s">
        <v>16</v>
      </c>
      <c r="C1880" s="560">
        <v>891180084</v>
      </c>
      <c r="D1880" s="561">
        <v>2</v>
      </c>
      <c r="E1880" s="247" t="s">
        <v>5186</v>
      </c>
      <c r="F1880" s="248">
        <v>7705767</v>
      </c>
      <c r="G1880" s="248">
        <v>2</v>
      </c>
      <c r="H1880" s="275" t="s">
        <v>5187</v>
      </c>
      <c r="I1880" s="644" t="s">
        <v>5188</v>
      </c>
      <c r="J1880" s="244">
        <v>41663</v>
      </c>
      <c r="K1880" s="234">
        <v>4289999</v>
      </c>
      <c r="L1880" s="557" t="s">
        <v>325</v>
      </c>
      <c r="M1880" s="558" t="s">
        <v>21</v>
      </c>
      <c r="N1880" s="558" t="s">
        <v>22</v>
      </c>
      <c r="O1880" s="558" t="s">
        <v>23</v>
      </c>
      <c r="P1880" s="558" t="s">
        <v>24</v>
      </c>
      <c r="Q1880" s="567"/>
      <c r="R1880" s="307">
        <v>210</v>
      </c>
    </row>
    <row r="1881" spans="1:18" ht="112.5" x14ac:dyDescent="0.2">
      <c r="A1881" s="109">
        <v>1880</v>
      </c>
      <c r="B1881" s="560" t="s">
        <v>16</v>
      </c>
      <c r="C1881" s="560">
        <v>891180084</v>
      </c>
      <c r="D1881" s="561">
        <v>2</v>
      </c>
      <c r="E1881" s="240" t="s">
        <v>2440</v>
      </c>
      <c r="F1881" s="241">
        <v>1075212450</v>
      </c>
      <c r="G1881" s="241">
        <v>5</v>
      </c>
      <c r="H1881" s="655" t="s">
        <v>5189</v>
      </c>
      <c r="I1881" s="276" t="s">
        <v>5190</v>
      </c>
      <c r="J1881" s="244">
        <v>41663</v>
      </c>
      <c r="K1881" s="234">
        <v>7149998.7000000002</v>
      </c>
      <c r="L1881" s="557" t="s">
        <v>325</v>
      </c>
      <c r="M1881" s="558" t="s">
        <v>21</v>
      </c>
      <c r="N1881" s="558" t="s">
        <v>22</v>
      </c>
      <c r="O1881" s="558" t="s">
        <v>23</v>
      </c>
      <c r="P1881" s="558" t="s">
        <v>24</v>
      </c>
      <c r="Q1881" s="567"/>
      <c r="R1881" s="307">
        <v>211</v>
      </c>
    </row>
    <row r="1882" spans="1:18" ht="67.5" x14ac:dyDescent="0.2">
      <c r="A1882" s="109">
        <v>1881</v>
      </c>
      <c r="B1882" s="560" t="s">
        <v>16</v>
      </c>
      <c r="C1882" s="560">
        <v>891180084</v>
      </c>
      <c r="D1882" s="561">
        <v>2</v>
      </c>
      <c r="E1882" s="246" t="s">
        <v>5191</v>
      </c>
      <c r="F1882" s="656">
        <v>1075242986</v>
      </c>
      <c r="G1882" s="241">
        <v>9</v>
      </c>
      <c r="H1882" s="643" t="s">
        <v>5192</v>
      </c>
      <c r="I1882" s="644" t="s">
        <v>5193</v>
      </c>
      <c r="J1882" s="244">
        <v>41663</v>
      </c>
      <c r="K1882" s="234">
        <v>5243332.5999999996</v>
      </c>
      <c r="L1882" s="557" t="s">
        <v>325</v>
      </c>
      <c r="M1882" s="558" t="s">
        <v>21</v>
      </c>
      <c r="N1882" s="558" t="s">
        <v>22</v>
      </c>
      <c r="O1882" s="558" t="s">
        <v>23</v>
      </c>
      <c r="P1882" s="558" t="s">
        <v>24</v>
      </c>
      <c r="Q1882" s="559" t="s">
        <v>5194</v>
      </c>
      <c r="R1882" s="307">
        <v>212</v>
      </c>
    </row>
    <row r="1883" spans="1:18" ht="56.25" x14ac:dyDescent="0.2">
      <c r="A1883" s="109">
        <v>1882</v>
      </c>
      <c r="B1883" s="560" t="s">
        <v>16</v>
      </c>
      <c r="C1883" s="560">
        <v>891180084</v>
      </c>
      <c r="D1883" s="561">
        <v>2</v>
      </c>
      <c r="E1883" s="247" t="s">
        <v>5195</v>
      </c>
      <c r="F1883" s="248">
        <v>55114443</v>
      </c>
      <c r="G1883" s="248">
        <v>1</v>
      </c>
      <c r="H1883" s="275" t="s">
        <v>5196</v>
      </c>
      <c r="I1883" s="644" t="s">
        <v>5197</v>
      </c>
      <c r="J1883" s="244">
        <v>41663</v>
      </c>
      <c r="K1883" s="234">
        <v>4326665.666666667</v>
      </c>
      <c r="L1883" s="557" t="s">
        <v>325</v>
      </c>
      <c r="M1883" s="558" t="s">
        <v>21</v>
      </c>
      <c r="N1883" s="558" t="s">
        <v>22</v>
      </c>
      <c r="O1883" s="558" t="s">
        <v>23</v>
      </c>
      <c r="P1883" s="558" t="s">
        <v>24</v>
      </c>
      <c r="Q1883" s="567"/>
      <c r="R1883" s="307">
        <v>213</v>
      </c>
    </row>
    <row r="1884" spans="1:18" ht="45" x14ac:dyDescent="0.2">
      <c r="A1884" s="109">
        <v>1883</v>
      </c>
      <c r="B1884" s="560" t="s">
        <v>16</v>
      </c>
      <c r="C1884" s="560">
        <v>891180084</v>
      </c>
      <c r="D1884" s="561">
        <v>2</v>
      </c>
      <c r="E1884" s="247" t="s">
        <v>5198</v>
      </c>
      <c r="F1884" s="248">
        <v>12127768</v>
      </c>
      <c r="G1884" s="248">
        <v>8</v>
      </c>
      <c r="H1884" s="275" t="s">
        <v>5199</v>
      </c>
      <c r="I1884" s="644" t="s">
        <v>5200</v>
      </c>
      <c r="J1884" s="244">
        <v>41663</v>
      </c>
      <c r="K1884" s="234">
        <v>6249629.0666666664</v>
      </c>
      <c r="L1884" s="557" t="s">
        <v>325</v>
      </c>
      <c r="M1884" s="558" t="s">
        <v>21</v>
      </c>
      <c r="N1884" s="558" t="s">
        <v>22</v>
      </c>
      <c r="O1884" s="558" t="s">
        <v>23</v>
      </c>
      <c r="P1884" s="558" t="s">
        <v>24</v>
      </c>
      <c r="Q1884" s="567"/>
      <c r="R1884" s="307">
        <v>214</v>
      </c>
    </row>
    <row r="1885" spans="1:18" ht="56.25" x14ac:dyDescent="0.2">
      <c r="A1885" s="109">
        <v>1884</v>
      </c>
      <c r="B1885" s="560" t="s">
        <v>16</v>
      </c>
      <c r="C1885" s="560">
        <v>891180084</v>
      </c>
      <c r="D1885" s="561">
        <v>2</v>
      </c>
      <c r="E1885" s="247" t="s">
        <v>5201</v>
      </c>
      <c r="F1885" s="248">
        <v>1075219469</v>
      </c>
      <c r="G1885" s="248">
        <v>6</v>
      </c>
      <c r="H1885" s="275" t="s">
        <v>5202</v>
      </c>
      <c r="I1885" s="644" t="s">
        <v>5197</v>
      </c>
      <c r="J1885" s="244">
        <v>41663</v>
      </c>
      <c r="K1885" s="234">
        <v>4326665.666666667</v>
      </c>
      <c r="L1885" s="557" t="s">
        <v>325</v>
      </c>
      <c r="M1885" s="558" t="s">
        <v>21</v>
      </c>
      <c r="N1885" s="558" t="s">
        <v>22</v>
      </c>
      <c r="O1885" s="558" t="s">
        <v>23</v>
      </c>
      <c r="P1885" s="558" t="s">
        <v>24</v>
      </c>
      <c r="Q1885" s="567"/>
      <c r="R1885" s="307">
        <v>215</v>
      </c>
    </row>
    <row r="1886" spans="1:18" ht="56.25" x14ac:dyDescent="0.2">
      <c r="A1886" s="109">
        <v>1885</v>
      </c>
      <c r="B1886" s="560" t="s">
        <v>16</v>
      </c>
      <c r="C1886" s="560">
        <v>891180084</v>
      </c>
      <c r="D1886" s="561">
        <v>2</v>
      </c>
      <c r="E1886" s="247" t="s">
        <v>5203</v>
      </c>
      <c r="F1886" s="248">
        <v>55070312</v>
      </c>
      <c r="G1886" s="248">
        <v>2</v>
      </c>
      <c r="H1886" s="657" t="s">
        <v>5204</v>
      </c>
      <c r="I1886" s="276" t="s">
        <v>5197</v>
      </c>
      <c r="J1886" s="244">
        <v>41663</v>
      </c>
      <c r="K1886" s="234">
        <v>4326665.666666667</v>
      </c>
      <c r="L1886" s="557" t="s">
        <v>325</v>
      </c>
      <c r="M1886" s="558" t="s">
        <v>21</v>
      </c>
      <c r="N1886" s="558" t="s">
        <v>22</v>
      </c>
      <c r="O1886" s="558" t="s">
        <v>23</v>
      </c>
      <c r="P1886" s="558" t="s">
        <v>24</v>
      </c>
      <c r="Q1886" s="567"/>
      <c r="R1886" s="307">
        <v>216</v>
      </c>
    </row>
    <row r="1887" spans="1:18" ht="56.25" x14ac:dyDescent="0.2">
      <c r="A1887" s="109">
        <v>1886</v>
      </c>
      <c r="B1887" s="560" t="s">
        <v>16</v>
      </c>
      <c r="C1887" s="560">
        <v>891180084</v>
      </c>
      <c r="D1887" s="561">
        <v>2</v>
      </c>
      <c r="E1887" s="240" t="s">
        <v>5205</v>
      </c>
      <c r="F1887" s="241">
        <v>1075221742</v>
      </c>
      <c r="G1887" s="241">
        <v>9</v>
      </c>
      <c r="H1887" s="643" t="s">
        <v>5206</v>
      </c>
      <c r="I1887" s="644" t="s">
        <v>5197</v>
      </c>
      <c r="J1887" s="244">
        <v>41663</v>
      </c>
      <c r="K1887" s="234">
        <v>0</v>
      </c>
      <c r="L1887" s="557" t="s">
        <v>325</v>
      </c>
      <c r="M1887" s="558" t="s">
        <v>21</v>
      </c>
      <c r="N1887" s="558" t="s">
        <v>22</v>
      </c>
      <c r="O1887" s="558" t="s">
        <v>23</v>
      </c>
      <c r="P1887" s="558" t="s">
        <v>24</v>
      </c>
      <c r="Q1887" s="559" t="s">
        <v>4616</v>
      </c>
      <c r="R1887" s="307">
        <v>217</v>
      </c>
    </row>
    <row r="1888" spans="1:18" ht="56.25" x14ac:dyDescent="0.2">
      <c r="A1888" s="109">
        <v>1887</v>
      </c>
      <c r="B1888" s="560" t="s">
        <v>16</v>
      </c>
      <c r="C1888" s="560">
        <v>891180084</v>
      </c>
      <c r="D1888" s="561">
        <v>2</v>
      </c>
      <c r="E1888" s="247" t="s">
        <v>5207</v>
      </c>
      <c r="F1888" s="248">
        <v>1085293746</v>
      </c>
      <c r="G1888" s="248">
        <v>2</v>
      </c>
      <c r="H1888" s="275" t="s">
        <v>5208</v>
      </c>
      <c r="I1888" s="645" t="s">
        <v>5197</v>
      </c>
      <c r="J1888" s="244">
        <v>41663</v>
      </c>
      <c r="K1888" s="234">
        <v>4326665.666666667</v>
      </c>
      <c r="L1888" s="557" t="s">
        <v>325</v>
      </c>
      <c r="M1888" s="558" t="s">
        <v>21</v>
      </c>
      <c r="N1888" s="558" t="s">
        <v>22</v>
      </c>
      <c r="O1888" s="558" t="s">
        <v>23</v>
      </c>
      <c r="P1888" s="558" t="s">
        <v>24</v>
      </c>
      <c r="Q1888" s="567"/>
      <c r="R1888" s="307">
        <v>218</v>
      </c>
    </row>
    <row r="1889" spans="1:18" ht="56.25" x14ac:dyDescent="0.2">
      <c r="A1889" s="109">
        <v>1888</v>
      </c>
      <c r="B1889" s="560" t="s">
        <v>16</v>
      </c>
      <c r="C1889" s="560">
        <v>891180084</v>
      </c>
      <c r="D1889" s="561">
        <v>2</v>
      </c>
      <c r="E1889" s="247" t="s">
        <v>1483</v>
      </c>
      <c r="F1889" s="248">
        <v>12136029</v>
      </c>
      <c r="G1889" s="248">
        <v>1</v>
      </c>
      <c r="H1889" s="275" t="s">
        <v>5209</v>
      </c>
      <c r="I1889" s="644" t="s">
        <v>5197</v>
      </c>
      <c r="J1889" s="244">
        <v>41663</v>
      </c>
      <c r="K1889" s="234">
        <v>4326665.666666667</v>
      </c>
      <c r="L1889" s="557" t="s">
        <v>325</v>
      </c>
      <c r="M1889" s="558" t="s">
        <v>21</v>
      </c>
      <c r="N1889" s="558" t="s">
        <v>22</v>
      </c>
      <c r="O1889" s="558" t="s">
        <v>23</v>
      </c>
      <c r="P1889" s="558" t="s">
        <v>24</v>
      </c>
      <c r="Q1889" s="567"/>
      <c r="R1889" s="307">
        <v>219</v>
      </c>
    </row>
    <row r="1890" spans="1:18" ht="67.5" x14ac:dyDescent="0.2">
      <c r="A1890" s="109">
        <v>1889</v>
      </c>
      <c r="B1890" s="560" t="s">
        <v>16</v>
      </c>
      <c r="C1890" s="560">
        <v>891180084</v>
      </c>
      <c r="D1890" s="561">
        <v>2</v>
      </c>
      <c r="E1890" s="247" t="s">
        <v>5210</v>
      </c>
      <c r="F1890" s="248">
        <v>1078777029</v>
      </c>
      <c r="G1890" s="248">
        <v>3</v>
      </c>
      <c r="H1890" s="275" t="s">
        <v>5211</v>
      </c>
      <c r="I1890" s="644" t="s">
        <v>5212</v>
      </c>
      <c r="J1890" s="244">
        <v>41663</v>
      </c>
      <c r="K1890" s="234">
        <v>7149998.7000000002</v>
      </c>
      <c r="L1890" s="557" t="s">
        <v>325</v>
      </c>
      <c r="M1890" s="558" t="s">
        <v>21</v>
      </c>
      <c r="N1890" s="558" t="s">
        <v>22</v>
      </c>
      <c r="O1890" s="558" t="s">
        <v>23</v>
      </c>
      <c r="P1890" s="558" t="s">
        <v>24</v>
      </c>
      <c r="Q1890" s="567"/>
      <c r="R1890" s="307">
        <v>220</v>
      </c>
    </row>
    <row r="1891" spans="1:18" ht="78.75" x14ac:dyDescent="0.2">
      <c r="A1891" s="109">
        <v>1890</v>
      </c>
      <c r="B1891" s="560" t="s">
        <v>16</v>
      </c>
      <c r="C1891" s="560">
        <v>891180084</v>
      </c>
      <c r="D1891" s="561">
        <v>2</v>
      </c>
      <c r="E1891" s="240" t="s">
        <v>1066</v>
      </c>
      <c r="F1891" s="241">
        <v>1075232282</v>
      </c>
      <c r="G1891" s="241">
        <v>1</v>
      </c>
      <c r="H1891" s="658" t="s">
        <v>5213</v>
      </c>
      <c r="I1891" s="659" t="s">
        <v>5214</v>
      </c>
      <c r="J1891" s="244">
        <v>41663</v>
      </c>
      <c r="K1891" s="234">
        <v>4289999</v>
      </c>
      <c r="L1891" s="557" t="s">
        <v>325</v>
      </c>
      <c r="M1891" s="558" t="s">
        <v>21</v>
      </c>
      <c r="N1891" s="558" t="s">
        <v>22</v>
      </c>
      <c r="O1891" s="558" t="s">
        <v>23</v>
      </c>
      <c r="P1891" s="558" t="s">
        <v>24</v>
      </c>
      <c r="Q1891" s="567"/>
      <c r="R1891" s="307">
        <v>221</v>
      </c>
    </row>
    <row r="1892" spans="1:18" ht="67.5" x14ac:dyDescent="0.2">
      <c r="A1892" s="109">
        <v>1891</v>
      </c>
      <c r="B1892" s="560" t="s">
        <v>16</v>
      </c>
      <c r="C1892" s="560">
        <v>891180084</v>
      </c>
      <c r="D1892" s="561">
        <v>2</v>
      </c>
      <c r="E1892" s="247" t="s">
        <v>5215</v>
      </c>
      <c r="F1892" s="248">
        <v>1075209464</v>
      </c>
      <c r="G1892" s="248">
        <v>7</v>
      </c>
      <c r="H1892" s="641" t="s">
        <v>5216</v>
      </c>
      <c r="I1892" s="644" t="s">
        <v>5217</v>
      </c>
      <c r="J1892" s="244">
        <v>41663</v>
      </c>
      <c r="K1892" s="234">
        <v>4766665.8</v>
      </c>
      <c r="L1892" s="557" t="s">
        <v>325</v>
      </c>
      <c r="M1892" s="558" t="s">
        <v>21</v>
      </c>
      <c r="N1892" s="558" t="s">
        <v>22</v>
      </c>
      <c r="O1892" s="558" t="s">
        <v>23</v>
      </c>
      <c r="P1892" s="558" t="s">
        <v>24</v>
      </c>
      <c r="Q1892" s="567"/>
      <c r="R1892" s="307">
        <v>222</v>
      </c>
    </row>
    <row r="1893" spans="1:18" ht="67.5" x14ac:dyDescent="0.2">
      <c r="A1893" s="109">
        <v>1892</v>
      </c>
      <c r="B1893" s="560" t="s">
        <v>16</v>
      </c>
      <c r="C1893" s="560">
        <v>891180084</v>
      </c>
      <c r="D1893" s="561">
        <v>2</v>
      </c>
      <c r="E1893" s="247" t="s">
        <v>2117</v>
      </c>
      <c r="F1893" s="248">
        <v>7710750</v>
      </c>
      <c r="G1893" s="248">
        <v>8</v>
      </c>
      <c r="H1893" s="641" t="s">
        <v>5218</v>
      </c>
      <c r="I1893" s="644" t="s">
        <v>5219</v>
      </c>
      <c r="J1893" s="244">
        <v>41663</v>
      </c>
      <c r="K1893" s="234">
        <v>4766665.8</v>
      </c>
      <c r="L1893" s="557" t="s">
        <v>325</v>
      </c>
      <c r="M1893" s="558" t="s">
        <v>21</v>
      </c>
      <c r="N1893" s="558" t="s">
        <v>22</v>
      </c>
      <c r="O1893" s="558" t="s">
        <v>23</v>
      </c>
      <c r="P1893" s="558" t="s">
        <v>24</v>
      </c>
      <c r="Q1893" s="567"/>
      <c r="R1893" s="307">
        <v>223</v>
      </c>
    </row>
    <row r="1894" spans="1:18" ht="112.5" x14ac:dyDescent="0.2">
      <c r="A1894" s="109">
        <v>1893</v>
      </c>
      <c r="B1894" s="560" t="s">
        <v>16</v>
      </c>
      <c r="C1894" s="560">
        <v>891180084</v>
      </c>
      <c r="D1894" s="561">
        <v>2</v>
      </c>
      <c r="E1894" s="247" t="s">
        <v>5220</v>
      </c>
      <c r="F1894" s="248">
        <v>26430871</v>
      </c>
      <c r="G1894" s="248">
        <v>8</v>
      </c>
      <c r="H1894" s="641" t="s">
        <v>5221</v>
      </c>
      <c r="I1894" s="644" t="s">
        <v>5222</v>
      </c>
      <c r="J1894" s="244">
        <v>41663</v>
      </c>
      <c r="K1894" s="234">
        <v>6196667.0999999996</v>
      </c>
      <c r="L1894" s="557" t="s">
        <v>325</v>
      </c>
      <c r="M1894" s="558" t="s">
        <v>21</v>
      </c>
      <c r="N1894" s="558" t="s">
        <v>22</v>
      </c>
      <c r="O1894" s="558" t="s">
        <v>23</v>
      </c>
      <c r="P1894" s="558" t="s">
        <v>24</v>
      </c>
      <c r="Q1894" s="567"/>
      <c r="R1894" s="307">
        <v>224</v>
      </c>
    </row>
    <row r="1895" spans="1:18" ht="67.5" x14ac:dyDescent="0.2">
      <c r="A1895" s="109">
        <v>1894</v>
      </c>
      <c r="B1895" s="560" t="s">
        <v>16</v>
      </c>
      <c r="C1895" s="560">
        <v>891180084</v>
      </c>
      <c r="D1895" s="561">
        <v>2</v>
      </c>
      <c r="E1895" s="247" t="s">
        <v>5223</v>
      </c>
      <c r="F1895" s="248">
        <v>1075223503</v>
      </c>
      <c r="G1895" s="248">
        <v>4</v>
      </c>
      <c r="H1895" s="641" t="s">
        <v>5224</v>
      </c>
      <c r="I1895" s="644" t="s">
        <v>5225</v>
      </c>
      <c r="J1895" s="244">
        <v>41663</v>
      </c>
      <c r="K1895" s="234">
        <v>2879999.2</v>
      </c>
      <c r="L1895" s="557" t="s">
        <v>325</v>
      </c>
      <c r="M1895" s="558" t="s">
        <v>21</v>
      </c>
      <c r="N1895" s="558" t="s">
        <v>22</v>
      </c>
      <c r="O1895" s="558" t="s">
        <v>23</v>
      </c>
      <c r="P1895" s="558" t="s">
        <v>24</v>
      </c>
      <c r="Q1895" s="567"/>
      <c r="R1895" s="307">
        <v>225</v>
      </c>
    </row>
    <row r="1896" spans="1:18" ht="258.75" x14ac:dyDescent="0.2">
      <c r="A1896" s="109">
        <v>1895</v>
      </c>
      <c r="B1896" s="560" t="s">
        <v>16</v>
      </c>
      <c r="C1896" s="560">
        <v>891180084</v>
      </c>
      <c r="D1896" s="561">
        <v>2</v>
      </c>
      <c r="E1896" s="579" t="s">
        <v>5226</v>
      </c>
      <c r="F1896" s="635">
        <v>1020434816</v>
      </c>
      <c r="G1896" s="248">
        <v>1</v>
      </c>
      <c r="H1896" s="641" t="s">
        <v>5227</v>
      </c>
      <c r="I1896" s="585" t="s">
        <v>5228</v>
      </c>
      <c r="J1896" s="244">
        <v>41663</v>
      </c>
      <c r="K1896" s="234">
        <v>6196666.0999999996</v>
      </c>
      <c r="L1896" s="557" t="s">
        <v>325</v>
      </c>
      <c r="M1896" s="558" t="s">
        <v>21</v>
      </c>
      <c r="N1896" s="558" t="s">
        <v>22</v>
      </c>
      <c r="O1896" s="558" t="s">
        <v>23</v>
      </c>
      <c r="P1896" s="558" t="s">
        <v>24</v>
      </c>
      <c r="Q1896" s="567"/>
      <c r="R1896" s="307">
        <v>226</v>
      </c>
    </row>
    <row r="1897" spans="1:18" ht="101.25" x14ac:dyDescent="0.2">
      <c r="A1897" s="109">
        <v>1896</v>
      </c>
      <c r="B1897" s="560" t="s">
        <v>16</v>
      </c>
      <c r="C1897" s="560">
        <v>891180084</v>
      </c>
      <c r="D1897" s="561">
        <v>2</v>
      </c>
      <c r="E1897" s="579" t="s">
        <v>5229</v>
      </c>
      <c r="F1897" s="635">
        <v>7715536</v>
      </c>
      <c r="G1897" s="581">
        <v>0</v>
      </c>
      <c r="H1897" s="641" t="s">
        <v>5230</v>
      </c>
      <c r="I1897" s="612" t="s">
        <v>5231</v>
      </c>
      <c r="J1897" s="244">
        <v>41663</v>
      </c>
      <c r="K1897" s="234">
        <v>4363333.333333333</v>
      </c>
      <c r="L1897" s="557" t="s">
        <v>325</v>
      </c>
      <c r="M1897" s="558" t="s">
        <v>21</v>
      </c>
      <c r="N1897" s="558" t="s">
        <v>22</v>
      </c>
      <c r="O1897" s="558" t="s">
        <v>23</v>
      </c>
      <c r="P1897" s="558" t="s">
        <v>24</v>
      </c>
      <c r="Q1897" s="567"/>
      <c r="R1897" s="307">
        <v>227</v>
      </c>
    </row>
    <row r="1898" spans="1:18" ht="101.25" x14ac:dyDescent="0.2">
      <c r="A1898" s="109">
        <v>1897</v>
      </c>
      <c r="B1898" s="560" t="s">
        <v>16</v>
      </c>
      <c r="C1898" s="560">
        <v>891180084</v>
      </c>
      <c r="D1898" s="561">
        <v>2</v>
      </c>
      <c r="E1898" s="579" t="s">
        <v>5232</v>
      </c>
      <c r="F1898" s="635">
        <v>7721469</v>
      </c>
      <c r="G1898" s="581">
        <v>1</v>
      </c>
      <c r="H1898" s="641" t="s">
        <v>5233</v>
      </c>
      <c r="I1898" s="612" t="s">
        <v>5231</v>
      </c>
      <c r="J1898" s="244">
        <v>41663</v>
      </c>
      <c r="K1898" s="234">
        <v>4363333.333333333</v>
      </c>
      <c r="L1898" s="557" t="s">
        <v>325</v>
      </c>
      <c r="M1898" s="558" t="s">
        <v>21</v>
      </c>
      <c r="N1898" s="558" t="s">
        <v>22</v>
      </c>
      <c r="O1898" s="558" t="s">
        <v>23</v>
      </c>
      <c r="P1898" s="558" t="s">
        <v>24</v>
      </c>
      <c r="Q1898" s="567"/>
      <c r="R1898" s="307">
        <v>228</v>
      </c>
    </row>
    <row r="1899" spans="1:18" ht="101.25" x14ac:dyDescent="0.2">
      <c r="A1899" s="109">
        <v>1898</v>
      </c>
      <c r="B1899" s="560" t="s">
        <v>16</v>
      </c>
      <c r="C1899" s="560">
        <v>891180084</v>
      </c>
      <c r="D1899" s="561">
        <v>2</v>
      </c>
      <c r="E1899" s="579" t="s">
        <v>5234</v>
      </c>
      <c r="F1899" s="635">
        <v>36066041</v>
      </c>
      <c r="G1899" s="581">
        <v>7</v>
      </c>
      <c r="H1899" s="641" t="s">
        <v>5235</v>
      </c>
      <c r="I1899" s="585" t="s">
        <v>5236</v>
      </c>
      <c r="J1899" s="244">
        <v>41663</v>
      </c>
      <c r="K1899" s="234">
        <v>4363333.333333333</v>
      </c>
      <c r="L1899" s="557" t="s">
        <v>325</v>
      </c>
      <c r="M1899" s="558" t="s">
        <v>21</v>
      </c>
      <c r="N1899" s="558" t="s">
        <v>22</v>
      </c>
      <c r="O1899" s="558" t="s">
        <v>23</v>
      </c>
      <c r="P1899" s="558" t="s">
        <v>24</v>
      </c>
      <c r="Q1899" s="567"/>
      <c r="R1899" s="307">
        <v>229</v>
      </c>
    </row>
    <row r="1900" spans="1:18" ht="101.25" x14ac:dyDescent="0.2">
      <c r="A1900" s="109">
        <v>1899</v>
      </c>
      <c r="B1900" s="560" t="s">
        <v>16</v>
      </c>
      <c r="C1900" s="560">
        <v>891180084</v>
      </c>
      <c r="D1900" s="561">
        <v>2</v>
      </c>
      <c r="E1900" s="579" t="s">
        <v>5237</v>
      </c>
      <c r="F1900" s="635">
        <v>55169923</v>
      </c>
      <c r="G1900" s="660">
        <v>1</v>
      </c>
      <c r="H1900" s="641" t="s">
        <v>5238</v>
      </c>
      <c r="I1900" s="585" t="s">
        <v>5239</v>
      </c>
      <c r="J1900" s="244">
        <v>41663</v>
      </c>
      <c r="K1900" s="234">
        <v>4363333.333333333</v>
      </c>
      <c r="L1900" s="557" t="s">
        <v>325</v>
      </c>
      <c r="M1900" s="558" t="s">
        <v>21</v>
      </c>
      <c r="N1900" s="558" t="s">
        <v>22</v>
      </c>
      <c r="O1900" s="558" t="s">
        <v>23</v>
      </c>
      <c r="P1900" s="558" t="s">
        <v>24</v>
      </c>
      <c r="Q1900" s="567"/>
      <c r="R1900" s="307">
        <v>230</v>
      </c>
    </row>
    <row r="1901" spans="1:18" ht="56.25" x14ac:dyDescent="0.2">
      <c r="A1901" s="109">
        <v>1900</v>
      </c>
      <c r="B1901" s="560" t="s">
        <v>16</v>
      </c>
      <c r="C1901" s="560">
        <v>891180084</v>
      </c>
      <c r="D1901" s="561">
        <v>2</v>
      </c>
      <c r="E1901" s="247" t="s">
        <v>5240</v>
      </c>
      <c r="F1901" s="235">
        <v>7725510</v>
      </c>
      <c r="G1901" s="248">
        <v>2</v>
      </c>
      <c r="H1901" s="275" t="s">
        <v>5241</v>
      </c>
      <c r="I1901" s="115" t="s">
        <v>5242</v>
      </c>
      <c r="J1901" s="244">
        <v>41663</v>
      </c>
      <c r="K1901" s="234">
        <v>2691000</v>
      </c>
      <c r="L1901" s="557" t="s">
        <v>325</v>
      </c>
      <c r="M1901" s="558" t="s">
        <v>21</v>
      </c>
      <c r="N1901" s="558" t="s">
        <v>22</v>
      </c>
      <c r="O1901" s="558" t="s">
        <v>23</v>
      </c>
      <c r="P1901" s="558" t="s">
        <v>24</v>
      </c>
      <c r="Q1901" s="567"/>
      <c r="R1901" s="307">
        <v>231</v>
      </c>
    </row>
    <row r="1902" spans="1:18" ht="56.25" x14ac:dyDescent="0.2">
      <c r="A1902" s="109">
        <v>1901</v>
      </c>
      <c r="B1902" s="560" t="s">
        <v>16</v>
      </c>
      <c r="C1902" s="560">
        <v>891180084</v>
      </c>
      <c r="D1902" s="561">
        <v>2</v>
      </c>
      <c r="E1902" s="247" t="s">
        <v>5243</v>
      </c>
      <c r="F1902" s="235">
        <v>7732423</v>
      </c>
      <c r="G1902" s="248">
        <v>9</v>
      </c>
      <c r="H1902" s="275" t="s">
        <v>5244</v>
      </c>
      <c r="I1902" s="115" t="s">
        <v>5245</v>
      </c>
      <c r="J1902" s="244">
        <v>41663</v>
      </c>
      <c r="K1902" s="234">
        <v>2691000</v>
      </c>
      <c r="L1902" s="557" t="s">
        <v>325</v>
      </c>
      <c r="M1902" s="558" t="s">
        <v>21</v>
      </c>
      <c r="N1902" s="558" t="s">
        <v>22</v>
      </c>
      <c r="O1902" s="558" t="s">
        <v>23</v>
      </c>
      <c r="P1902" s="558" t="s">
        <v>24</v>
      </c>
      <c r="Q1902" s="567"/>
      <c r="R1902" s="307">
        <v>232</v>
      </c>
    </row>
    <row r="1903" spans="1:18" ht="56.25" x14ac:dyDescent="0.2">
      <c r="A1903" s="109">
        <v>1902</v>
      </c>
      <c r="B1903" s="560" t="s">
        <v>16</v>
      </c>
      <c r="C1903" s="560">
        <v>891180084</v>
      </c>
      <c r="D1903" s="561">
        <v>2</v>
      </c>
      <c r="E1903" s="247" t="s">
        <v>5246</v>
      </c>
      <c r="F1903" s="235">
        <v>1075218482</v>
      </c>
      <c r="G1903" s="248">
        <v>2</v>
      </c>
      <c r="H1903" s="275" t="s">
        <v>5247</v>
      </c>
      <c r="I1903" s="644" t="s">
        <v>5248</v>
      </c>
      <c r="J1903" s="244">
        <v>41663</v>
      </c>
      <c r="K1903" s="234">
        <v>2691000</v>
      </c>
      <c r="L1903" s="557" t="s">
        <v>325</v>
      </c>
      <c r="M1903" s="558" t="s">
        <v>21</v>
      </c>
      <c r="N1903" s="558" t="s">
        <v>22</v>
      </c>
      <c r="O1903" s="558" t="s">
        <v>23</v>
      </c>
      <c r="P1903" s="558" t="s">
        <v>24</v>
      </c>
      <c r="Q1903" s="567"/>
      <c r="R1903" s="307">
        <v>233</v>
      </c>
    </row>
    <row r="1904" spans="1:18" ht="56.25" x14ac:dyDescent="0.2">
      <c r="A1904" s="109">
        <v>1903</v>
      </c>
      <c r="B1904" s="560" t="s">
        <v>16</v>
      </c>
      <c r="C1904" s="560">
        <v>891180084</v>
      </c>
      <c r="D1904" s="561">
        <v>2</v>
      </c>
      <c r="E1904" s="240" t="s">
        <v>5249</v>
      </c>
      <c r="F1904" s="278">
        <v>55058149</v>
      </c>
      <c r="G1904" s="241">
        <v>9</v>
      </c>
      <c r="H1904" s="275" t="s">
        <v>5250</v>
      </c>
      <c r="I1904" s="276" t="s">
        <v>5251</v>
      </c>
      <c r="J1904" s="244">
        <v>41663</v>
      </c>
      <c r="K1904" s="234">
        <v>3754980</v>
      </c>
      <c r="L1904" s="557" t="s">
        <v>325</v>
      </c>
      <c r="M1904" s="558" t="s">
        <v>21</v>
      </c>
      <c r="N1904" s="558" t="s">
        <v>22</v>
      </c>
      <c r="O1904" s="558" t="s">
        <v>23</v>
      </c>
      <c r="P1904" s="558" t="s">
        <v>24</v>
      </c>
      <c r="Q1904" s="567"/>
      <c r="R1904" s="307">
        <v>234</v>
      </c>
    </row>
    <row r="1905" spans="1:18" ht="56.25" x14ac:dyDescent="0.2">
      <c r="A1905" s="109">
        <v>1904</v>
      </c>
      <c r="B1905" s="560" t="s">
        <v>16</v>
      </c>
      <c r="C1905" s="560">
        <v>891180084</v>
      </c>
      <c r="D1905" s="561">
        <v>2</v>
      </c>
      <c r="E1905" s="240" t="s">
        <v>5252</v>
      </c>
      <c r="F1905" s="278">
        <v>55130378</v>
      </c>
      <c r="G1905" s="241">
        <v>6</v>
      </c>
      <c r="H1905" s="275" t="s">
        <v>5253</v>
      </c>
      <c r="I1905" s="644" t="s">
        <v>5254</v>
      </c>
      <c r="J1905" s="244">
        <v>41663</v>
      </c>
      <c r="K1905" s="234">
        <v>3754980</v>
      </c>
      <c r="L1905" s="557" t="s">
        <v>325</v>
      </c>
      <c r="M1905" s="558" t="s">
        <v>21</v>
      </c>
      <c r="N1905" s="558" t="s">
        <v>22</v>
      </c>
      <c r="O1905" s="558" t="s">
        <v>23</v>
      </c>
      <c r="P1905" s="558" t="s">
        <v>24</v>
      </c>
      <c r="Q1905" s="567"/>
      <c r="R1905" s="307">
        <v>235</v>
      </c>
    </row>
    <row r="1906" spans="1:18" ht="56.25" x14ac:dyDescent="0.2">
      <c r="A1906" s="109">
        <v>1905</v>
      </c>
      <c r="B1906" s="560" t="s">
        <v>16</v>
      </c>
      <c r="C1906" s="560">
        <v>891180084</v>
      </c>
      <c r="D1906" s="561">
        <v>2</v>
      </c>
      <c r="E1906" s="247" t="s">
        <v>5255</v>
      </c>
      <c r="F1906" s="235">
        <v>67039418</v>
      </c>
      <c r="G1906" s="248">
        <v>8</v>
      </c>
      <c r="H1906" s="275" t="s">
        <v>5256</v>
      </c>
      <c r="I1906" s="644" t="s">
        <v>5257</v>
      </c>
      <c r="J1906" s="244">
        <v>41663</v>
      </c>
      <c r="K1906" s="234">
        <v>3754980</v>
      </c>
      <c r="L1906" s="557" t="s">
        <v>325</v>
      </c>
      <c r="M1906" s="558" t="s">
        <v>21</v>
      </c>
      <c r="N1906" s="558" t="s">
        <v>22</v>
      </c>
      <c r="O1906" s="558" t="s">
        <v>23</v>
      </c>
      <c r="P1906" s="558" t="s">
        <v>24</v>
      </c>
      <c r="Q1906" s="567"/>
      <c r="R1906" s="307">
        <v>236</v>
      </c>
    </row>
    <row r="1907" spans="1:18" ht="56.25" x14ac:dyDescent="0.2">
      <c r="A1907" s="109">
        <v>1906</v>
      </c>
      <c r="B1907" s="560" t="s">
        <v>16</v>
      </c>
      <c r="C1907" s="560">
        <v>891180084</v>
      </c>
      <c r="D1907" s="561">
        <v>2</v>
      </c>
      <c r="E1907" s="247" t="s">
        <v>5258</v>
      </c>
      <c r="F1907" s="235">
        <v>1075213633</v>
      </c>
      <c r="G1907" s="248">
        <v>0</v>
      </c>
      <c r="H1907" s="275" t="s">
        <v>5259</v>
      </c>
      <c r="I1907" s="644" t="s">
        <v>5260</v>
      </c>
      <c r="J1907" s="244">
        <v>41663</v>
      </c>
      <c r="K1907" s="234">
        <v>2691000</v>
      </c>
      <c r="L1907" s="557" t="s">
        <v>325</v>
      </c>
      <c r="M1907" s="558" t="s">
        <v>21</v>
      </c>
      <c r="N1907" s="558" t="s">
        <v>22</v>
      </c>
      <c r="O1907" s="558" t="s">
        <v>23</v>
      </c>
      <c r="P1907" s="558" t="s">
        <v>24</v>
      </c>
      <c r="Q1907" s="567"/>
      <c r="R1907" s="307">
        <v>237</v>
      </c>
    </row>
    <row r="1908" spans="1:18" ht="56.25" x14ac:dyDescent="0.2">
      <c r="A1908" s="109">
        <v>1907</v>
      </c>
      <c r="B1908" s="560" t="s">
        <v>16</v>
      </c>
      <c r="C1908" s="560">
        <v>891180084</v>
      </c>
      <c r="D1908" s="561">
        <v>2</v>
      </c>
      <c r="E1908" s="247" t="s">
        <v>5261</v>
      </c>
      <c r="F1908" s="235">
        <v>7706046</v>
      </c>
      <c r="G1908" s="248">
        <v>5</v>
      </c>
      <c r="H1908" s="275" t="s">
        <v>5262</v>
      </c>
      <c r="I1908" s="644" t="s">
        <v>5263</v>
      </c>
      <c r="J1908" s="244">
        <v>41663</v>
      </c>
      <c r="K1908" s="234">
        <v>2691000</v>
      </c>
      <c r="L1908" s="557" t="s">
        <v>325</v>
      </c>
      <c r="M1908" s="558" t="s">
        <v>21</v>
      </c>
      <c r="N1908" s="558" t="s">
        <v>22</v>
      </c>
      <c r="O1908" s="558" t="s">
        <v>23</v>
      </c>
      <c r="P1908" s="558" t="s">
        <v>24</v>
      </c>
      <c r="Q1908" s="567"/>
      <c r="R1908" s="307">
        <v>238</v>
      </c>
    </row>
    <row r="1909" spans="1:18" ht="56.25" x14ac:dyDescent="0.2">
      <c r="A1909" s="109">
        <v>1908</v>
      </c>
      <c r="B1909" s="560" t="s">
        <v>16</v>
      </c>
      <c r="C1909" s="560">
        <v>891180084</v>
      </c>
      <c r="D1909" s="561">
        <v>2</v>
      </c>
      <c r="E1909" s="247" t="s">
        <v>5264</v>
      </c>
      <c r="F1909" s="235">
        <v>36287487</v>
      </c>
      <c r="G1909" s="248">
        <v>6</v>
      </c>
      <c r="H1909" s="275" t="s">
        <v>5265</v>
      </c>
      <c r="I1909" s="276" t="s">
        <v>5266</v>
      </c>
      <c r="J1909" s="244">
        <v>41663</v>
      </c>
      <c r="K1909" s="234">
        <v>2691000</v>
      </c>
      <c r="L1909" s="557" t="s">
        <v>325</v>
      </c>
      <c r="M1909" s="558" t="s">
        <v>21</v>
      </c>
      <c r="N1909" s="558" t="s">
        <v>22</v>
      </c>
      <c r="O1909" s="558" t="s">
        <v>23</v>
      </c>
      <c r="P1909" s="558" t="s">
        <v>24</v>
      </c>
      <c r="Q1909" s="567"/>
      <c r="R1909" s="307">
        <v>239</v>
      </c>
    </row>
    <row r="1910" spans="1:18" ht="33.75" x14ac:dyDescent="0.2">
      <c r="A1910" s="109">
        <v>1909</v>
      </c>
      <c r="B1910" s="560" t="s">
        <v>16</v>
      </c>
      <c r="C1910" s="560">
        <v>891180084</v>
      </c>
      <c r="D1910" s="561">
        <v>2</v>
      </c>
      <c r="E1910" s="247" t="s">
        <v>5267</v>
      </c>
      <c r="F1910" s="235">
        <v>1083881024</v>
      </c>
      <c r="G1910" s="248">
        <v>9</v>
      </c>
      <c r="H1910" s="569" t="s">
        <v>5268</v>
      </c>
      <c r="I1910" s="636" t="s">
        <v>5269</v>
      </c>
      <c r="J1910" s="244">
        <v>41663</v>
      </c>
      <c r="K1910" s="234">
        <v>4803333</v>
      </c>
      <c r="L1910" s="557" t="s">
        <v>325</v>
      </c>
      <c r="M1910" s="558" t="s">
        <v>21</v>
      </c>
      <c r="N1910" s="558" t="s">
        <v>22</v>
      </c>
      <c r="O1910" s="558" t="s">
        <v>23</v>
      </c>
      <c r="P1910" s="558" t="s">
        <v>24</v>
      </c>
      <c r="Q1910" s="567"/>
      <c r="R1910" s="307">
        <v>240</v>
      </c>
    </row>
    <row r="1911" spans="1:18" ht="45" x14ac:dyDescent="0.2">
      <c r="A1911" s="109">
        <v>1910</v>
      </c>
      <c r="B1911" s="560" t="s">
        <v>16</v>
      </c>
      <c r="C1911" s="560">
        <v>891180084</v>
      </c>
      <c r="D1911" s="561">
        <v>2</v>
      </c>
      <c r="E1911" s="247" t="s">
        <v>5270</v>
      </c>
      <c r="F1911" s="235">
        <v>36313258</v>
      </c>
      <c r="G1911" s="248">
        <v>5</v>
      </c>
      <c r="H1911" s="275" t="s">
        <v>5271</v>
      </c>
      <c r="I1911" s="644" t="s">
        <v>4738</v>
      </c>
      <c r="J1911" s="244">
        <v>41663</v>
      </c>
      <c r="K1911" s="234">
        <v>6986666.666666667</v>
      </c>
      <c r="L1911" s="557" t="s">
        <v>325</v>
      </c>
      <c r="M1911" s="558" t="s">
        <v>21</v>
      </c>
      <c r="N1911" s="558" t="s">
        <v>22</v>
      </c>
      <c r="O1911" s="558" t="s">
        <v>23</v>
      </c>
      <c r="P1911" s="558" t="s">
        <v>24</v>
      </c>
      <c r="Q1911" s="567"/>
      <c r="R1911" s="307">
        <v>241</v>
      </c>
    </row>
    <row r="1912" spans="1:18" ht="45" x14ac:dyDescent="0.2">
      <c r="A1912" s="109">
        <v>1911</v>
      </c>
      <c r="B1912" s="560" t="s">
        <v>16</v>
      </c>
      <c r="C1912" s="560">
        <v>891180084</v>
      </c>
      <c r="D1912" s="561">
        <v>2</v>
      </c>
      <c r="E1912" s="247" t="s">
        <v>5272</v>
      </c>
      <c r="F1912" s="235">
        <v>1013608465</v>
      </c>
      <c r="G1912" s="248">
        <v>0</v>
      </c>
      <c r="H1912" s="275" t="s">
        <v>5273</v>
      </c>
      <c r="I1912" s="276" t="s">
        <v>5274</v>
      </c>
      <c r="J1912" s="244">
        <v>41663</v>
      </c>
      <c r="K1912" s="234">
        <v>4766665.8</v>
      </c>
      <c r="L1912" s="557" t="s">
        <v>325</v>
      </c>
      <c r="M1912" s="558" t="s">
        <v>21</v>
      </c>
      <c r="N1912" s="558" t="s">
        <v>22</v>
      </c>
      <c r="O1912" s="558" t="s">
        <v>23</v>
      </c>
      <c r="P1912" s="558" t="s">
        <v>24</v>
      </c>
      <c r="Q1912" s="567"/>
      <c r="R1912" s="307">
        <v>242</v>
      </c>
    </row>
    <row r="1913" spans="1:18" ht="45" x14ac:dyDescent="0.2">
      <c r="A1913" s="109">
        <v>1912</v>
      </c>
      <c r="B1913" s="560" t="s">
        <v>16</v>
      </c>
      <c r="C1913" s="560">
        <v>891180084</v>
      </c>
      <c r="D1913" s="561">
        <v>2</v>
      </c>
      <c r="E1913" s="247" t="s">
        <v>2545</v>
      </c>
      <c r="F1913" s="235">
        <v>1075224451</v>
      </c>
      <c r="G1913" s="248">
        <v>4</v>
      </c>
      <c r="H1913" s="569" t="s">
        <v>5275</v>
      </c>
      <c r="I1913" s="636" t="s">
        <v>5276</v>
      </c>
      <c r="J1913" s="244">
        <v>41663</v>
      </c>
      <c r="K1913" s="234">
        <v>6986666.666666667</v>
      </c>
      <c r="L1913" s="557" t="s">
        <v>325</v>
      </c>
      <c r="M1913" s="558" t="s">
        <v>21</v>
      </c>
      <c r="N1913" s="558" t="s">
        <v>22</v>
      </c>
      <c r="O1913" s="558" t="s">
        <v>23</v>
      </c>
      <c r="P1913" s="558" t="s">
        <v>24</v>
      </c>
      <c r="Q1913" s="567"/>
      <c r="R1913" s="307">
        <v>243</v>
      </c>
    </row>
    <row r="1914" spans="1:18" ht="56.25" x14ac:dyDescent="0.2">
      <c r="A1914" s="109">
        <v>1913</v>
      </c>
      <c r="B1914" s="560" t="s">
        <v>16</v>
      </c>
      <c r="C1914" s="560">
        <v>891180084</v>
      </c>
      <c r="D1914" s="561">
        <v>2</v>
      </c>
      <c r="E1914" s="247" t="s">
        <v>5277</v>
      </c>
      <c r="F1914" s="235">
        <v>13828018</v>
      </c>
      <c r="G1914" s="248">
        <v>4</v>
      </c>
      <c r="H1914" s="569" t="s">
        <v>5278</v>
      </c>
      <c r="I1914" s="245" t="s">
        <v>5279</v>
      </c>
      <c r="J1914" s="244">
        <v>41663</v>
      </c>
      <c r="K1914" s="234">
        <v>12275184.699999999</v>
      </c>
      <c r="L1914" s="557" t="s">
        <v>325</v>
      </c>
      <c r="M1914" s="558" t="s">
        <v>21</v>
      </c>
      <c r="N1914" s="558" t="s">
        <v>22</v>
      </c>
      <c r="O1914" s="558" t="s">
        <v>23</v>
      </c>
      <c r="P1914" s="558" t="s">
        <v>24</v>
      </c>
      <c r="Q1914" s="567"/>
      <c r="R1914" s="307">
        <v>244</v>
      </c>
    </row>
    <row r="1915" spans="1:18" ht="90" x14ac:dyDescent="0.2">
      <c r="A1915" s="109">
        <v>1914</v>
      </c>
      <c r="B1915" s="560" t="s">
        <v>16</v>
      </c>
      <c r="C1915" s="560">
        <v>891180084</v>
      </c>
      <c r="D1915" s="561">
        <v>2</v>
      </c>
      <c r="E1915" s="247" t="s">
        <v>5280</v>
      </c>
      <c r="F1915" s="235">
        <v>51675233</v>
      </c>
      <c r="G1915" s="248">
        <v>0</v>
      </c>
      <c r="H1915" s="275" t="s">
        <v>5281</v>
      </c>
      <c r="I1915" s="276" t="s">
        <v>5282</v>
      </c>
      <c r="J1915" s="244">
        <v>41663</v>
      </c>
      <c r="K1915" s="234">
        <v>8005554.0999999996</v>
      </c>
      <c r="L1915" s="557" t="s">
        <v>325</v>
      </c>
      <c r="M1915" s="558" t="s">
        <v>21</v>
      </c>
      <c r="N1915" s="558" t="s">
        <v>22</v>
      </c>
      <c r="O1915" s="558" t="s">
        <v>23</v>
      </c>
      <c r="P1915" s="558" t="s">
        <v>24</v>
      </c>
      <c r="Q1915" s="567"/>
      <c r="R1915" s="307">
        <v>245</v>
      </c>
    </row>
    <row r="1916" spans="1:18" ht="135" x14ac:dyDescent="0.2">
      <c r="A1916" s="109">
        <v>1915</v>
      </c>
      <c r="B1916" s="560" t="s">
        <v>16</v>
      </c>
      <c r="C1916" s="560">
        <v>891180084</v>
      </c>
      <c r="D1916" s="561">
        <v>2</v>
      </c>
      <c r="E1916" s="237" t="s">
        <v>5283</v>
      </c>
      <c r="F1916" s="238">
        <v>16730648</v>
      </c>
      <c r="G1916" s="248">
        <v>2</v>
      </c>
      <c r="H1916" s="275" t="s">
        <v>5284</v>
      </c>
      <c r="I1916" s="276" t="s">
        <v>5285</v>
      </c>
      <c r="J1916" s="244">
        <v>41663</v>
      </c>
      <c r="K1916" s="234">
        <v>5999760</v>
      </c>
      <c r="L1916" s="557" t="s">
        <v>325</v>
      </c>
      <c r="M1916" s="558" t="s">
        <v>21</v>
      </c>
      <c r="N1916" s="558" t="s">
        <v>22</v>
      </c>
      <c r="O1916" s="558" t="s">
        <v>23</v>
      </c>
      <c r="P1916" s="558" t="s">
        <v>24</v>
      </c>
      <c r="Q1916" s="567"/>
      <c r="R1916" s="307">
        <v>246</v>
      </c>
    </row>
    <row r="1917" spans="1:18" ht="45" x14ac:dyDescent="0.2">
      <c r="A1917" s="109">
        <v>1916</v>
      </c>
      <c r="B1917" s="560" t="s">
        <v>16</v>
      </c>
      <c r="C1917" s="560">
        <v>891180084</v>
      </c>
      <c r="D1917" s="561">
        <v>2</v>
      </c>
      <c r="E1917" s="247" t="s">
        <v>914</v>
      </c>
      <c r="F1917" s="235">
        <v>17640712</v>
      </c>
      <c r="G1917" s="248">
        <v>0</v>
      </c>
      <c r="H1917" s="275" t="s">
        <v>5286</v>
      </c>
      <c r="I1917" s="276" t="s">
        <v>5287</v>
      </c>
      <c r="J1917" s="244">
        <v>41663</v>
      </c>
      <c r="K1917" s="234">
        <v>4766665.8</v>
      </c>
      <c r="L1917" s="557" t="s">
        <v>325</v>
      </c>
      <c r="M1917" s="558" t="s">
        <v>21</v>
      </c>
      <c r="N1917" s="558" t="s">
        <v>22</v>
      </c>
      <c r="O1917" s="558" t="s">
        <v>23</v>
      </c>
      <c r="P1917" s="558" t="s">
        <v>24</v>
      </c>
      <c r="Q1917" s="567"/>
      <c r="R1917" s="307">
        <v>247</v>
      </c>
    </row>
    <row r="1918" spans="1:18" ht="90" x14ac:dyDescent="0.2">
      <c r="A1918" s="109">
        <v>1917</v>
      </c>
      <c r="B1918" s="560" t="s">
        <v>16</v>
      </c>
      <c r="C1918" s="560">
        <v>891180084</v>
      </c>
      <c r="D1918" s="561">
        <v>2</v>
      </c>
      <c r="E1918" s="247" t="s">
        <v>5137</v>
      </c>
      <c r="F1918" s="235">
        <v>1075220001</v>
      </c>
      <c r="G1918" s="248">
        <v>5</v>
      </c>
      <c r="H1918" s="275" t="s">
        <v>5288</v>
      </c>
      <c r="I1918" s="644" t="s">
        <v>5289</v>
      </c>
      <c r="J1918" s="244">
        <v>41663</v>
      </c>
      <c r="K1918" s="234">
        <v>7860000</v>
      </c>
      <c r="L1918" s="557" t="s">
        <v>325</v>
      </c>
      <c r="M1918" s="558" t="s">
        <v>21</v>
      </c>
      <c r="N1918" s="558" t="s">
        <v>22</v>
      </c>
      <c r="O1918" s="558" t="s">
        <v>23</v>
      </c>
      <c r="P1918" s="558" t="s">
        <v>24</v>
      </c>
      <c r="Q1918" s="567"/>
      <c r="R1918" s="307">
        <v>248</v>
      </c>
    </row>
    <row r="1919" spans="1:18" ht="67.5" x14ac:dyDescent="0.2">
      <c r="A1919" s="109">
        <v>1918</v>
      </c>
      <c r="B1919" s="560" t="s">
        <v>16</v>
      </c>
      <c r="C1919" s="560">
        <v>891180084</v>
      </c>
      <c r="D1919" s="561">
        <v>2</v>
      </c>
      <c r="E1919" s="247" t="s">
        <v>5290</v>
      </c>
      <c r="F1919" s="235">
        <v>36303309</v>
      </c>
      <c r="G1919" s="248">
        <v>0</v>
      </c>
      <c r="H1919" s="275" t="s">
        <v>5291</v>
      </c>
      <c r="I1919" s="644" t="s">
        <v>5292</v>
      </c>
      <c r="J1919" s="244">
        <v>41663</v>
      </c>
      <c r="K1919" s="661">
        <v>4766666</v>
      </c>
      <c r="L1919" s="557" t="s">
        <v>325</v>
      </c>
      <c r="M1919" s="558" t="s">
        <v>21</v>
      </c>
      <c r="N1919" s="558" t="s">
        <v>22</v>
      </c>
      <c r="O1919" s="558" t="s">
        <v>23</v>
      </c>
      <c r="P1919" s="558" t="s">
        <v>24</v>
      </c>
      <c r="Q1919" s="567"/>
      <c r="R1919" s="307">
        <v>249</v>
      </c>
    </row>
    <row r="1920" spans="1:18" ht="56.25" x14ac:dyDescent="0.2">
      <c r="A1920" s="109">
        <v>1919</v>
      </c>
      <c r="B1920" s="560" t="s">
        <v>16</v>
      </c>
      <c r="C1920" s="560">
        <v>891180084</v>
      </c>
      <c r="D1920" s="561">
        <v>2</v>
      </c>
      <c r="E1920" s="247" t="s">
        <v>5293</v>
      </c>
      <c r="F1920" s="382">
        <v>26433995</v>
      </c>
      <c r="G1920" s="248">
        <v>6</v>
      </c>
      <c r="H1920" s="275" t="s">
        <v>5294</v>
      </c>
      <c r="I1920" s="644" t="s">
        <v>5295</v>
      </c>
      <c r="J1920" s="244">
        <v>41663</v>
      </c>
      <c r="K1920" s="234">
        <f>6938149+9533332</f>
        <v>16471481</v>
      </c>
      <c r="L1920" s="557" t="s">
        <v>325</v>
      </c>
      <c r="M1920" s="558" t="s">
        <v>21</v>
      </c>
      <c r="N1920" s="558" t="s">
        <v>22</v>
      </c>
      <c r="O1920" s="558" t="s">
        <v>23</v>
      </c>
      <c r="P1920" s="558" t="s">
        <v>24</v>
      </c>
      <c r="Q1920" s="559" t="s">
        <v>4591</v>
      </c>
      <c r="R1920" s="307">
        <v>250</v>
      </c>
    </row>
    <row r="1921" spans="1:18" ht="78.75" x14ac:dyDescent="0.2">
      <c r="A1921" s="109">
        <v>1920</v>
      </c>
      <c r="B1921" s="560" t="s">
        <v>16</v>
      </c>
      <c r="C1921" s="560">
        <v>891180084</v>
      </c>
      <c r="D1921" s="561">
        <v>2</v>
      </c>
      <c r="E1921" s="247" t="s">
        <v>5296</v>
      </c>
      <c r="F1921" s="235">
        <v>1075242590</v>
      </c>
      <c r="G1921" s="248">
        <v>6</v>
      </c>
      <c r="H1921" s="275" t="s">
        <v>5297</v>
      </c>
      <c r="I1921" s="644" t="s">
        <v>5298</v>
      </c>
      <c r="J1921" s="244">
        <v>41663</v>
      </c>
      <c r="K1921" s="234">
        <v>3000000</v>
      </c>
      <c r="L1921" s="557" t="s">
        <v>325</v>
      </c>
      <c r="M1921" s="558" t="s">
        <v>21</v>
      </c>
      <c r="N1921" s="558" t="s">
        <v>22</v>
      </c>
      <c r="O1921" s="558" t="s">
        <v>23</v>
      </c>
      <c r="P1921" s="558" t="s">
        <v>24</v>
      </c>
      <c r="Q1921" s="567"/>
      <c r="R1921" s="307">
        <v>251</v>
      </c>
    </row>
    <row r="1922" spans="1:18" ht="56.25" x14ac:dyDescent="0.2">
      <c r="A1922" s="109">
        <v>1921</v>
      </c>
      <c r="B1922" s="560" t="s">
        <v>16</v>
      </c>
      <c r="C1922" s="560">
        <v>891180084</v>
      </c>
      <c r="D1922" s="561">
        <v>2</v>
      </c>
      <c r="E1922" s="247" t="s">
        <v>5299</v>
      </c>
      <c r="F1922" s="235">
        <v>1075247557</v>
      </c>
      <c r="G1922" s="248">
        <v>5</v>
      </c>
      <c r="H1922" s="275" t="s">
        <v>5300</v>
      </c>
      <c r="I1922" s="644" t="s">
        <v>5301</v>
      </c>
      <c r="J1922" s="244">
        <v>41663</v>
      </c>
      <c r="K1922" s="234">
        <v>3000000</v>
      </c>
      <c r="L1922" s="557" t="s">
        <v>325</v>
      </c>
      <c r="M1922" s="558" t="s">
        <v>21</v>
      </c>
      <c r="N1922" s="558" t="s">
        <v>22</v>
      </c>
      <c r="O1922" s="558" t="s">
        <v>23</v>
      </c>
      <c r="P1922" s="558" t="s">
        <v>24</v>
      </c>
      <c r="Q1922" s="567"/>
      <c r="R1922" s="307">
        <v>252</v>
      </c>
    </row>
    <row r="1923" spans="1:18" ht="101.25" x14ac:dyDescent="0.2">
      <c r="A1923" s="109">
        <v>1922</v>
      </c>
      <c r="B1923" s="560" t="s">
        <v>16</v>
      </c>
      <c r="C1923" s="560">
        <v>891180084</v>
      </c>
      <c r="D1923" s="561">
        <v>2</v>
      </c>
      <c r="E1923" s="247" t="s">
        <v>5302</v>
      </c>
      <c r="F1923" s="235">
        <v>1075224742</v>
      </c>
      <c r="G1923" s="248">
        <v>2</v>
      </c>
      <c r="H1923" s="275" t="s">
        <v>5303</v>
      </c>
      <c r="I1923" s="644" t="s">
        <v>5304</v>
      </c>
      <c r="J1923" s="244">
        <v>41663</v>
      </c>
      <c r="K1923" s="234">
        <v>3000000</v>
      </c>
      <c r="L1923" s="557" t="s">
        <v>325</v>
      </c>
      <c r="M1923" s="558" t="s">
        <v>21</v>
      </c>
      <c r="N1923" s="558" t="s">
        <v>22</v>
      </c>
      <c r="O1923" s="558" t="s">
        <v>23</v>
      </c>
      <c r="P1923" s="558" t="s">
        <v>24</v>
      </c>
      <c r="Q1923" s="567"/>
      <c r="R1923" s="307">
        <v>253</v>
      </c>
    </row>
    <row r="1924" spans="1:18" ht="67.5" x14ac:dyDescent="0.2">
      <c r="A1924" s="109">
        <v>1923</v>
      </c>
      <c r="B1924" s="662" t="s">
        <v>16</v>
      </c>
      <c r="C1924" s="560">
        <v>891180084</v>
      </c>
      <c r="D1924" s="561">
        <v>2</v>
      </c>
      <c r="E1924" s="247" t="s">
        <v>411</v>
      </c>
      <c r="F1924" s="235">
        <v>1075254044</v>
      </c>
      <c r="G1924" s="663">
        <v>8</v>
      </c>
      <c r="H1924" s="275" t="s">
        <v>5305</v>
      </c>
      <c r="I1924" s="644" t="s">
        <v>5306</v>
      </c>
      <c r="J1924" s="244">
        <v>41663</v>
      </c>
      <c r="K1924" s="234">
        <v>3000000</v>
      </c>
      <c r="L1924" s="557" t="s">
        <v>325</v>
      </c>
      <c r="M1924" s="558" t="s">
        <v>21</v>
      </c>
      <c r="N1924" s="558" t="s">
        <v>22</v>
      </c>
      <c r="O1924" s="558" t="s">
        <v>23</v>
      </c>
      <c r="P1924" s="558" t="s">
        <v>24</v>
      </c>
      <c r="Q1924" s="567"/>
      <c r="R1924" s="307">
        <v>254</v>
      </c>
    </row>
    <row r="1925" spans="1:18" ht="168.75" x14ac:dyDescent="0.2">
      <c r="A1925" s="109">
        <v>1924</v>
      </c>
      <c r="B1925" s="662" t="s">
        <v>16</v>
      </c>
      <c r="C1925" s="560">
        <v>891180084</v>
      </c>
      <c r="D1925" s="561">
        <v>2</v>
      </c>
      <c r="E1925" s="664" t="s">
        <v>5176</v>
      </c>
      <c r="F1925" s="665">
        <v>36303157</v>
      </c>
      <c r="G1925" s="666">
        <v>1</v>
      </c>
      <c r="H1925" s="505" t="s">
        <v>5393</v>
      </c>
      <c r="I1925" s="115" t="s">
        <v>5394</v>
      </c>
      <c r="J1925" s="667">
        <v>41814</v>
      </c>
      <c r="K1925" s="668">
        <v>7436667</v>
      </c>
      <c r="R1925" s="307">
        <v>255</v>
      </c>
    </row>
    <row r="1926" spans="1:18" s="115" customFormat="1" ht="67.5" x14ac:dyDescent="0.2">
      <c r="A1926" s="109">
        <v>1925</v>
      </c>
      <c r="B1926" s="662" t="s">
        <v>16</v>
      </c>
      <c r="C1926" s="560">
        <v>891180084</v>
      </c>
      <c r="D1926" s="561">
        <v>2</v>
      </c>
      <c r="E1926" s="664" t="s">
        <v>5307</v>
      </c>
      <c r="F1926" s="665">
        <v>1075242683</v>
      </c>
      <c r="G1926" s="669">
        <v>2</v>
      </c>
      <c r="H1926" s="505" t="s">
        <v>5395</v>
      </c>
      <c r="I1926" s="249" t="s">
        <v>5396</v>
      </c>
      <c r="J1926" s="667">
        <v>41814</v>
      </c>
      <c r="K1926" s="668">
        <v>14400000</v>
      </c>
      <c r="M1926" s="307"/>
      <c r="N1926" s="307"/>
      <c r="O1926" s="307"/>
      <c r="P1926" s="307"/>
      <c r="Q1926" s="307"/>
      <c r="R1926" s="307">
        <v>256</v>
      </c>
    </row>
    <row r="1927" spans="1:18" s="115" customFormat="1" ht="78.75" x14ac:dyDescent="0.2">
      <c r="A1927" s="109">
        <v>1926</v>
      </c>
      <c r="B1927" s="250" t="s">
        <v>16</v>
      </c>
      <c r="C1927" s="251">
        <v>891180084</v>
      </c>
      <c r="D1927" s="252">
        <v>2</v>
      </c>
      <c r="E1927" s="253" t="s">
        <v>5308</v>
      </c>
      <c r="F1927" s="254">
        <v>1075246003</v>
      </c>
      <c r="G1927" s="255">
        <v>2</v>
      </c>
      <c r="H1927" s="253" t="s">
        <v>5755</v>
      </c>
      <c r="I1927" s="115" t="s">
        <v>5397</v>
      </c>
      <c r="J1927" s="256">
        <v>41821</v>
      </c>
      <c r="K1927" s="257">
        <v>10800000</v>
      </c>
      <c r="L1927" s="258" t="s">
        <v>325</v>
      </c>
      <c r="M1927" s="258" t="s">
        <v>21</v>
      </c>
      <c r="N1927" s="258" t="s">
        <v>22</v>
      </c>
      <c r="O1927" s="258" t="s">
        <v>23</v>
      </c>
      <c r="P1927" s="258" t="s">
        <v>24</v>
      </c>
      <c r="Q1927" s="259" t="s">
        <v>5756</v>
      </c>
      <c r="R1927" s="307">
        <v>257</v>
      </c>
    </row>
    <row r="1928" spans="1:18" s="115" customFormat="1" ht="67.5" x14ac:dyDescent="0.2">
      <c r="A1928" s="109">
        <v>1927</v>
      </c>
      <c r="B1928" s="250" t="s">
        <v>16</v>
      </c>
      <c r="C1928" s="251">
        <v>891180084</v>
      </c>
      <c r="D1928" s="252">
        <v>2</v>
      </c>
      <c r="E1928" s="253" t="s">
        <v>4847</v>
      </c>
      <c r="F1928" s="254">
        <v>36163554</v>
      </c>
      <c r="G1928" s="255">
        <v>9</v>
      </c>
      <c r="H1928" s="253" t="s">
        <v>5398</v>
      </c>
      <c r="I1928" s="253" t="s">
        <v>4849</v>
      </c>
      <c r="J1928" s="256">
        <v>41821</v>
      </c>
      <c r="K1928" s="257">
        <v>12393332</v>
      </c>
      <c r="L1928" s="258" t="s">
        <v>325</v>
      </c>
      <c r="M1928" s="258" t="s">
        <v>21</v>
      </c>
      <c r="N1928" s="258" t="s">
        <v>22</v>
      </c>
      <c r="O1928" s="258" t="s">
        <v>23</v>
      </c>
      <c r="P1928" s="258" t="s">
        <v>24</v>
      </c>
      <c r="Q1928" s="259" t="s">
        <v>5756</v>
      </c>
      <c r="R1928" s="307">
        <v>258</v>
      </c>
    </row>
    <row r="1929" spans="1:18" s="115" customFormat="1" ht="135" x14ac:dyDescent="0.2">
      <c r="A1929" s="109">
        <v>1928</v>
      </c>
      <c r="B1929" s="250" t="s">
        <v>16</v>
      </c>
      <c r="C1929" s="251">
        <v>891180084</v>
      </c>
      <c r="D1929" s="252">
        <v>2</v>
      </c>
      <c r="E1929" s="253" t="s">
        <v>4610</v>
      </c>
      <c r="F1929" s="254">
        <v>1075229379</v>
      </c>
      <c r="G1929" s="255">
        <v>4</v>
      </c>
      <c r="H1929" s="253" t="s">
        <v>5399</v>
      </c>
      <c r="I1929" s="253" t="s">
        <v>4612</v>
      </c>
      <c r="J1929" s="256">
        <v>41821</v>
      </c>
      <c r="K1929" s="257">
        <v>10327776</v>
      </c>
      <c r="L1929" s="258" t="s">
        <v>325</v>
      </c>
      <c r="M1929" s="258" t="s">
        <v>21</v>
      </c>
      <c r="N1929" s="258" t="s">
        <v>22</v>
      </c>
      <c r="O1929" s="258" t="s">
        <v>23</v>
      </c>
      <c r="P1929" s="258" t="s">
        <v>24</v>
      </c>
      <c r="Q1929" s="259" t="s">
        <v>5756</v>
      </c>
      <c r="R1929" s="307">
        <v>259</v>
      </c>
    </row>
    <row r="1930" spans="1:18" s="115" customFormat="1" ht="45" x14ac:dyDescent="0.2">
      <c r="A1930" s="109">
        <v>1929</v>
      </c>
      <c r="B1930" s="250" t="s">
        <v>16</v>
      </c>
      <c r="C1930" s="251">
        <v>891180084</v>
      </c>
      <c r="D1930" s="252">
        <v>2</v>
      </c>
      <c r="E1930" s="253" t="s">
        <v>4778</v>
      </c>
      <c r="F1930" s="254">
        <v>7707551</v>
      </c>
      <c r="G1930" s="255">
        <v>8</v>
      </c>
      <c r="H1930" s="253" t="s">
        <v>5400</v>
      </c>
      <c r="I1930" s="253" t="s">
        <v>4777</v>
      </c>
      <c r="J1930" s="256">
        <v>41821</v>
      </c>
      <c r="K1930" s="257">
        <v>21948502</v>
      </c>
      <c r="L1930" s="258" t="s">
        <v>325</v>
      </c>
      <c r="M1930" s="258" t="s">
        <v>21</v>
      </c>
      <c r="N1930" s="258" t="s">
        <v>22</v>
      </c>
      <c r="O1930" s="258" t="s">
        <v>23</v>
      </c>
      <c r="P1930" s="258" t="s">
        <v>24</v>
      </c>
      <c r="Q1930" s="259" t="s">
        <v>5756</v>
      </c>
      <c r="R1930" s="307">
        <v>260</v>
      </c>
    </row>
    <row r="1931" spans="1:18" s="115" customFormat="1" ht="90" x14ac:dyDescent="0.2">
      <c r="A1931" s="109">
        <v>1930</v>
      </c>
      <c r="B1931" s="250" t="s">
        <v>16</v>
      </c>
      <c r="C1931" s="251">
        <v>891180084</v>
      </c>
      <c r="D1931" s="252">
        <v>2</v>
      </c>
      <c r="E1931" s="253" t="s">
        <v>4733</v>
      </c>
      <c r="F1931" s="254">
        <v>1075241836</v>
      </c>
      <c r="G1931" s="255">
        <v>6</v>
      </c>
      <c r="H1931" s="253" t="s">
        <v>5401</v>
      </c>
      <c r="I1931" s="253" t="s">
        <v>4735</v>
      </c>
      <c r="J1931" s="256">
        <v>41822</v>
      </c>
      <c r="K1931" s="257">
        <v>6844444</v>
      </c>
      <c r="L1931" s="258" t="s">
        <v>325</v>
      </c>
      <c r="M1931" s="258" t="s">
        <v>21</v>
      </c>
      <c r="N1931" s="258" t="s">
        <v>22</v>
      </c>
      <c r="O1931" s="258" t="s">
        <v>23</v>
      </c>
      <c r="P1931" s="258" t="s">
        <v>24</v>
      </c>
      <c r="Q1931" s="259" t="s">
        <v>5756</v>
      </c>
      <c r="R1931" s="307">
        <v>261</v>
      </c>
    </row>
    <row r="1932" spans="1:18" s="115" customFormat="1" ht="45" x14ac:dyDescent="0.2">
      <c r="A1932" s="109">
        <v>1931</v>
      </c>
      <c r="B1932" s="250" t="s">
        <v>16</v>
      </c>
      <c r="C1932" s="251">
        <v>891180084</v>
      </c>
      <c r="D1932" s="252">
        <v>2</v>
      </c>
      <c r="E1932" s="253" t="s">
        <v>4736</v>
      </c>
      <c r="F1932" s="254">
        <v>79983784</v>
      </c>
      <c r="G1932" s="255">
        <v>6</v>
      </c>
      <c r="H1932" s="253" t="s">
        <v>5402</v>
      </c>
      <c r="I1932" s="253" t="s">
        <v>4738</v>
      </c>
      <c r="J1932" s="256">
        <v>41822</v>
      </c>
      <c r="K1932" s="257">
        <v>10266665</v>
      </c>
      <c r="L1932" s="258" t="s">
        <v>325</v>
      </c>
      <c r="M1932" s="258" t="s">
        <v>21</v>
      </c>
      <c r="N1932" s="258" t="s">
        <v>22</v>
      </c>
      <c r="O1932" s="258" t="s">
        <v>23</v>
      </c>
      <c r="P1932" s="258" t="s">
        <v>24</v>
      </c>
      <c r="Q1932" s="259" t="s">
        <v>5756</v>
      </c>
      <c r="R1932" s="307">
        <v>262</v>
      </c>
    </row>
    <row r="1933" spans="1:18" s="115" customFormat="1" ht="112.5" x14ac:dyDescent="0.2">
      <c r="A1933" s="109">
        <v>1932</v>
      </c>
      <c r="B1933" s="250" t="s">
        <v>16</v>
      </c>
      <c r="C1933" s="251">
        <v>891180084</v>
      </c>
      <c r="D1933" s="252">
        <v>2</v>
      </c>
      <c r="E1933" s="253" t="s">
        <v>4727</v>
      </c>
      <c r="F1933" s="254">
        <v>12131881</v>
      </c>
      <c r="G1933" s="255">
        <v>8</v>
      </c>
      <c r="H1933" s="253" t="s">
        <v>5403</v>
      </c>
      <c r="I1933" s="253" t="s">
        <v>4729</v>
      </c>
      <c r="J1933" s="256">
        <v>41823</v>
      </c>
      <c r="K1933" s="257">
        <v>10205554</v>
      </c>
      <c r="L1933" s="258" t="s">
        <v>325</v>
      </c>
      <c r="M1933" s="258" t="s">
        <v>21</v>
      </c>
      <c r="N1933" s="258" t="s">
        <v>22</v>
      </c>
      <c r="O1933" s="258" t="s">
        <v>23</v>
      </c>
      <c r="P1933" s="258" t="s">
        <v>24</v>
      </c>
      <c r="Q1933" s="259" t="s">
        <v>5756</v>
      </c>
      <c r="R1933" s="307">
        <v>263</v>
      </c>
    </row>
    <row r="1934" spans="1:18" s="115" customFormat="1" ht="123.75" x14ac:dyDescent="0.2">
      <c r="A1934" s="109">
        <v>1933</v>
      </c>
      <c r="B1934" s="250" t="s">
        <v>16</v>
      </c>
      <c r="C1934" s="251">
        <v>891180084</v>
      </c>
      <c r="D1934" s="252">
        <v>2</v>
      </c>
      <c r="E1934" s="253" t="s">
        <v>4647</v>
      </c>
      <c r="F1934" s="254">
        <v>1075216161</v>
      </c>
      <c r="G1934" s="255">
        <v>1</v>
      </c>
      <c r="H1934" s="253" t="s">
        <v>5404</v>
      </c>
      <c r="I1934" s="253" t="s">
        <v>4649</v>
      </c>
      <c r="J1934" s="256">
        <v>41823</v>
      </c>
      <c r="K1934" s="257">
        <v>9427406</v>
      </c>
      <c r="L1934" s="258" t="s">
        <v>325</v>
      </c>
      <c r="M1934" s="258" t="s">
        <v>21</v>
      </c>
      <c r="N1934" s="258" t="s">
        <v>22</v>
      </c>
      <c r="O1934" s="258" t="s">
        <v>23</v>
      </c>
      <c r="P1934" s="258" t="s">
        <v>24</v>
      </c>
      <c r="Q1934" s="259" t="s">
        <v>5756</v>
      </c>
      <c r="R1934" s="307">
        <v>264</v>
      </c>
    </row>
    <row r="1935" spans="1:18" s="115" customFormat="1" ht="45" x14ac:dyDescent="0.2">
      <c r="A1935" s="109">
        <v>1934</v>
      </c>
      <c r="B1935" s="250" t="s">
        <v>16</v>
      </c>
      <c r="C1935" s="251">
        <v>891180084</v>
      </c>
      <c r="D1935" s="252">
        <v>2</v>
      </c>
      <c r="E1935" s="253" t="s">
        <v>4882</v>
      </c>
      <c r="F1935" s="254">
        <v>33750686</v>
      </c>
      <c r="G1935" s="255">
        <v>1</v>
      </c>
      <c r="H1935" s="253" t="s">
        <v>5405</v>
      </c>
      <c r="I1935" s="253" t="s">
        <v>4782</v>
      </c>
      <c r="J1935" s="256">
        <v>41823</v>
      </c>
      <c r="K1935" s="257">
        <v>15929628</v>
      </c>
      <c r="L1935" s="258" t="s">
        <v>325</v>
      </c>
      <c r="M1935" s="258" t="s">
        <v>21</v>
      </c>
      <c r="N1935" s="258" t="s">
        <v>22</v>
      </c>
      <c r="O1935" s="258" t="s">
        <v>23</v>
      </c>
      <c r="P1935" s="258" t="s">
        <v>24</v>
      </c>
      <c r="Q1935" s="259" t="s">
        <v>5756</v>
      </c>
      <c r="R1935" s="307">
        <v>265</v>
      </c>
    </row>
    <row r="1936" spans="1:18" s="115" customFormat="1" ht="123.75" x14ac:dyDescent="0.2">
      <c r="A1936" s="109">
        <v>1935</v>
      </c>
      <c r="B1936" s="250" t="s">
        <v>16</v>
      </c>
      <c r="C1936" s="251">
        <v>891180084</v>
      </c>
      <c r="D1936" s="252">
        <v>2</v>
      </c>
      <c r="E1936" s="253" t="s">
        <v>4626</v>
      </c>
      <c r="F1936" s="254">
        <v>7692072</v>
      </c>
      <c r="G1936" s="255">
        <v>4</v>
      </c>
      <c r="H1936" s="253" t="s">
        <v>5406</v>
      </c>
      <c r="I1936" s="253" t="s">
        <v>4628</v>
      </c>
      <c r="J1936" s="256">
        <v>41823</v>
      </c>
      <c r="K1936" s="257">
        <v>8844814</v>
      </c>
      <c r="L1936" s="258" t="s">
        <v>325</v>
      </c>
      <c r="M1936" s="258" t="s">
        <v>21</v>
      </c>
      <c r="N1936" s="258" t="s">
        <v>22</v>
      </c>
      <c r="O1936" s="258" t="s">
        <v>23</v>
      </c>
      <c r="P1936" s="258" t="s">
        <v>24</v>
      </c>
      <c r="Q1936" s="259" t="s">
        <v>5756</v>
      </c>
      <c r="R1936" s="307">
        <v>266</v>
      </c>
    </row>
    <row r="1937" spans="1:18" s="115" customFormat="1" ht="157.5" x14ac:dyDescent="0.2">
      <c r="A1937" s="109">
        <v>1936</v>
      </c>
      <c r="B1937" s="250" t="s">
        <v>16</v>
      </c>
      <c r="C1937" s="251">
        <v>891180084</v>
      </c>
      <c r="D1937" s="252">
        <v>2</v>
      </c>
      <c r="E1937" s="253" t="s">
        <v>4632</v>
      </c>
      <c r="F1937" s="254">
        <v>26433550</v>
      </c>
      <c r="G1937" s="255">
        <v>2</v>
      </c>
      <c r="H1937" s="253" t="s">
        <v>5407</v>
      </c>
      <c r="I1937" s="253" t="s">
        <v>5408</v>
      </c>
      <c r="J1937" s="256">
        <v>41827</v>
      </c>
      <c r="K1937" s="257">
        <v>10388888</v>
      </c>
      <c r="L1937" s="258" t="s">
        <v>325</v>
      </c>
      <c r="M1937" s="258" t="s">
        <v>21</v>
      </c>
      <c r="N1937" s="258" t="s">
        <v>22</v>
      </c>
      <c r="O1937" s="258" t="s">
        <v>23</v>
      </c>
      <c r="P1937" s="258" t="s">
        <v>24</v>
      </c>
      <c r="Q1937" s="259" t="s">
        <v>5756</v>
      </c>
      <c r="R1937" s="307">
        <v>267</v>
      </c>
    </row>
    <row r="1938" spans="1:18" s="115" customFormat="1" ht="90" x14ac:dyDescent="0.2">
      <c r="A1938" s="109">
        <v>1937</v>
      </c>
      <c r="B1938" s="250" t="s">
        <v>16</v>
      </c>
      <c r="C1938" s="251">
        <v>891180084</v>
      </c>
      <c r="D1938" s="252">
        <v>2</v>
      </c>
      <c r="E1938" s="253" t="s">
        <v>4629</v>
      </c>
      <c r="F1938" s="254">
        <v>7731888</v>
      </c>
      <c r="G1938" s="255">
        <v>5</v>
      </c>
      <c r="H1938" s="253" t="s">
        <v>5409</v>
      </c>
      <c r="I1938" s="253" t="s">
        <v>5410</v>
      </c>
      <c r="J1938" s="256">
        <v>41827</v>
      </c>
      <c r="K1938" s="257">
        <v>10388888</v>
      </c>
      <c r="L1938" s="258" t="s">
        <v>325</v>
      </c>
      <c r="M1938" s="258" t="s">
        <v>21</v>
      </c>
      <c r="N1938" s="258" t="s">
        <v>22</v>
      </c>
      <c r="O1938" s="258" t="s">
        <v>23</v>
      </c>
      <c r="P1938" s="258" t="s">
        <v>24</v>
      </c>
      <c r="Q1938" s="259" t="s">
        <v>5756</v>
      </c>
      <c r="R1938" s="307">
        <v>268</v>
      </c>
    </row>
    <row r="1939" spans="1:18" s="115" customFormat="1" ht="146.25" x14ac:dyDescent="0.2">
      <c r="A1939" s="109">
        <v>1938</v>
      </c>
      <c r="B1939" s="250" t="s">
        <v>16</v>
      </c>
      <c r="C1939" s="251">
        <v>891180084</v>
      </c>
      <c r="D1939" s="252">
        <v>2</v>
      </c>
      <c r="E1939" s="253" t="s">
        <v>4718</v>
      </c>
      <c r="F1939" s="254">
        <v>1075227803</v>
      </c>
      <c r="G1939" s="255">
        <v>7</v>
      </c>
      <c r="H1939" s="253" t="s">
        <v>5411</v>
      </c>
      <c r="I1939" s="253" t="s">
        <v>5412</v>
      </c>
      <c r="J1939" s="256">
        <v>41827</v>
      </c>
      <c r="K1939" s="257">
        <v>10388888</v>
      </c>
      <c r="L1939" s="258" t="s">
        <v>325</v>
      </c>
      <c r="M1939" s="258" t="s">
        <v>21</v>
      </c>
      <c r="N1939" s="258" t="s">
        <v>22</v>
      </c>
      <c r="O1939" s="258" t="s">
        <v>23</v>
      </c>
      <c r="P1939" s="258" t="s">
        <v>24</v>
      </c>
      <c r="Q1939" s="259" t="s">
        <v>5756</v>
      </c>
      <c r="R1939" s="307">
        <v>269</v>
      </c>
    </row>
    <row r="1940" spans="1:18" s="115" customFormat="1" ht="157.5" x14ac:dyDescent="0.2">
      <c r="A1940" s="109">
        <v>1939</v>
      </c>
      <c r="B1940" s="250" t="s">
        <v>16</v>
      </c>
      <c r="C1940" s="251">
        <v>891180084</v>
      </c>
      <c r="D1940" s="252">
        <v>2</v>
      </c>
      <c r="E1940" s="253" t="s">
        <v>4620</v>
      </c>
      <c r="F1940" s="254">
        <v>4924163</v>
      </c>
      <c r="G1940" s="255">
        <v>2</v>
      </c>
      <c r="H1940" s="253" t="s">
        <v>5413</v>
      </c>
      <c r="I1940" s="253" t="s">
        <v>5414</v>
      </c>
      <c r="J1940" s="256">
        <v>41827</v>
      </c>
      <c r="K1940" s="257">
        <v>11730000</v>
      </c>
      <c r="L1940" s="258" t="s">
        <v>325</v>
      </c>
      <c r="M1940" s="258" t="s">
        <v>21</v>
      </c>
      <c r="N1940" s="258" t="s">
        <v>22</v>
      </c>
      <c r="O1940" s="258" t="s">
        <v>23</v>
      </c>
      <c r="P1940" s="258" t="s">
        <v>24</v>
      </c>
      <c r="Q1940" s="259" t="s">
        <v>5756</v>
      </c>
      <c r="R1940" s="307">
        <v>270</v>
      </c>
    </row>
    <row r="1941" spans="1:18" s="115" customFormat="1" ht="56.25" x14ac:dyDescent="0.2">
      <c r="A1941" s="109">
        <v>1940</v>
      </c>
      <c r="B1941" s="250" t="s">
        <v>16</v>
      </c>
      <c r="C1941" s="251">
        <v>891180084</v>
      </c>
      <c r="D1941" s="252">
        <v>2</v>
      </c>
      <c r="E1941" s="253" t="s">
        <v>4859</v>
      </c>
      <c r="F1941" s="254">
        <v>1075225537</v>
      </c>
      <c r="G1941" s="255">
        <v>3</v>
      </c>
      <c r="H1941" s="253" t="s">
        <v>5415</v>
      </c>
      <c r="I1941" s="253" t="s">
        <v>4861</v>
      </c>
      <c r="J1941" s="256">
        <v>41827</v>
      </c>
      <c r="K1941" s="257">
        <v>12759998</v>
      </c>
      <c r="L1941" s="258" t="s">
        <v>325</v>
      </c>
      <c r="M1941" s="258" t="s">
        <v>21</v>
      </c>
      <c r="N1941" s="258" t="s">
        <v>22</v>
      </c>
      <c r="O1941" s="258" t="s">
        <v>23</v>
      </c>
      <c r="P1941" s="258" t="s">
        <v>24</v>
      </c>
      <c r="Q1941" s="259" t="s">
        <v>5756</v>
      </c>
      <c r="R1941" s="307">
        <v>271</v>
      </c>
    </row>
    <row r="1942" spans="1:18" s="115" customFormat="1" ht="112.5" x14ac:dyDescent="0.2">
      <c r="A1942" s="109">
        <v>1941</v>
      </c>
      <c r="B1942" s="250" t="s">
        <v>16</v>
      </c>
      <c r="C1942" s="251">
        <v>891180084</v>
      </c>
      <c r="D1942" s="252">
        <v>2</v>
      </c>
      <c r="E1942" s="253" t="s">
        <v>4958</v>
      </c>
      <c r="F1942" s="254">
        <v>36184778</v>
      </c>
      <c r="G1942" s="255">
        <v>1</v>
      </c>
      <c r="H1942" s="253" t="s">
        <v>5416</v>
      </c>
      <c r="I1942" s="253" t="s">
        <v>5417</v>
      </c>
      <c r="J1942" s="256">
        <v>41827</v>
      </c>
      <c r="K1942" s="257">
        <v>9003703</v>
      </c>
      <c r="L1942" s="258" t="s">
        <v>325</v>
      </c>
      <c r="M1942" s="258" t="s">
        <v>21</v>
      </c>
      <c r="N1942" s="258" t="s">
        <v>22</v>
      </c>
      <c r="O1942" s="258" t="s">
        <v>23</v>
      </c>
      <c r="P1942" s="258" t="s">
        <v>24</v>
      </c>
      <c r="Q1942" s="259" t="s">
        <v>5756</v>
      </c>
      <c r="R1942" s="307">
        <v>272</v>
      </c>
    </row>
    <row r="1943" spans="1:18" s="115" customFormat="1" ht="56.25" x14ac:dyDescent="0.2">
      <c r="A1943" s="109">
        <v>1942</v>
      </c>
      <c r="B1943" s="250" t="s">
        <v>16</v>
      </c>
      <c r="C1943" s="251">
        <v>891180084</v>
      </c>
      <c r="D1943" s="252">
        <v>2</v>
      </c>
      <c r="E1943" s="253" t="s">
        <v>4934</v>
      </c>
      <c r="F1943" s="254">
        <v>1075240615</v>
      </c>
      <c r="G1943" s="255">
        <v>2</v>
      </c>
      <c r="H1943" s="253" t="s">
        <v>5418</v>
      </c>
      <c r="I1943" s="253" t="s">
        <v>4936</v>
      </c>
      <c r="J1943" s="256">
        <v>41827</v>
      </c>
      <c r="K1943" s="257">
        <v>7797777</v>
      </c>
      <c r="L1943" s="258" t="s">
        <v>325</v>
      </c>
      <c r="M1943" s="258" t="s">
        <v>21</v>
      </c>
      <c r="N1943" s="258" t="s">
        <v>22</v>
      </c>
      <c r="O1943" s="258" t="s">
        <v>23</v>
      </c>
      <c r="P1943" s="258" t="s">
        <v>24</v>
      </c>
      <c r="Q1943" s="259" t="s">
        <v>5756</v>
      </c>
      <c r="R1943" s="307">
        <v>273</v>
      </c>
    </row>
    <row r="1944" spans="1:18" s="115" customFormat="1" ht="45" x14ac:dyDescent="0.2">
      <c r="A1944" s="109">
        <v>1943</v>
      </c>
      <c r="B1944" s="250" t="s">
        <v>16</v>
      </c>
      <c r="C1944" s="251">
        <v>891180084</v>
      </c>
      <c r="D1944" s="252">
        <v>2</v>
      </c>
      <c r="E1944" s="253" t="s">
        <v>4742</v>
      </c>
      <c r="F1944" s="254">
        <v>7690262</v>
      </c>
      <c r="G1944" s="255">
        <v>8</v>
      </c>
      <c r="H1944" s="253" t="s">
        <v>5419</v>
      </c>
      <c r="I1944" s="253" t="s">
        <v>4744</v>
      </c>
      <c r="J1944" s="256">
        <v>41827</v>
      </c>
      <c r="K1944" s="257">
        <v>10633332</v>
      </c>
      <c r="L1944" s="258" t="s">
        <v>325</v>
      </c>
      <c r="M1944" s="258" t="s">
        <v>21</v>
      </c>
      <c r="N1944" s="258" t="s">
        <v>22</v>
      </c>
      <c r="O1944" s="258" t="s">
        <v>23</v>
      </c>
      <c r="P1944" s="258" t="s">
        <v>24</v>
      </c>
      <c r="Q1944" s="259" t="s">
        <v>5756</v>
      </c>
      <c r="R1944" s="307">
        <v>274</v>
      </c>
    </row>
    <row r="1945" spans="1:18" s="115" customFormat="1" ht="22.5" x14ac:dyDescent="0.2">
      <c r="A1945" s="109">
        <v>1944</v>
      </c>
      <c r="B1945" s="250" t="s">
        <v>16</v>
      </c>
      <c r="C1945" s="251">
        <v>891180084</v>
      </c>
      <c r="D1945" s="252">
        <v>2</v>
      </c>
      <c r="E1945" s="253" t="s">
        <v>4745</v>
      </c>
      <c r="F1945" s="254">
        <v>17645755</v>
      </c>
      <c r="G1945" s="255">
        <v>2</v>
      </c>
      <c r="H1945" s="253" t="s">
        <v>5420</v>
      </c>
      <c r="I1945" s="253" t="s">
        <v>4747</v>
      </c>
      <c r="J1945" s="256">
        <v>41827</v>
      </c>
      <c r="K1945" s="257">
        <v>7797777</v>
      </c>
      <c r="L1945" s="258" t="s">
        <v>325</v>
      </c>
      <c r="M1945" s="258" t="s">
        <v>21</v>
      </c>
      <c r="N1945" s="258" t="s">
        <v>22</v>
      </c>
      <c r="O1945" s="258" t="s">
        <v>23</v>
      </c>
      <c r="P1945" s="258" t="s">
        <v>24</v>
      </c>
      <c r="Q1945" s="259" t="s">
        <v>5756</v>
      </c>
      <c r="R1945" s="307">
        <v>275</v>
      </c>
    </row>
    <row r="1946" spans="1:18" s="115" customFormat="1" ht="22.5" x14ac:dyDescent="0.2">
      <c r="A1946" s="109">
        <v>1945</v>
      </c>
      <c r="B1946" s="250" t="s">
        <v>16</v>
      </c>
      <c r="C1946" s="251">
        <v>891180084</v>
      </c>
      <c r="D1946" s="252">
        <v>2</v>
      </c>
      <c r="E1946" s="253" t="s">
        <v>4750</v>
      </c>
      <c r="F1946" s="254">
        <v>7717164</v>
      </c>
      <c r="G1946" s="255">
        <v>3</v>
      </c>
      <c r="H1946" s="253" t="s">
        <v>5421</v>
      </c>
      <c r="I1946" s="253" t="s">
        <v>4747</v>
      </c>
      <c r="J1946" s="256">
        <v>41827</v>
      </c>
      <c r="K1946" s="257">
        <v>6379999</v>
      </c>
      <c r="L1946" s="258" t="s">
        <v>325</v>
      </c>
      <c r="M1946" s="258" t="s">
        <v>21</v>
      </c>
      <c r="N1946" s="258" t="s">
        <v>22</v>
      </c>
      <c r="O1946" s="258" t="s">
        <v>23</v>
      </c>
      <c r="P1946" s="258" t="s">
        <v>24</v>
      </c>
      <c r="Q1946" s="259" t="s">
        <v>5756</v>
      </c>
      <c r="R1946" s="307">
        <v>276</v>
      </c>
    </row>
    <row r="1947" spans="1:18" s="115" customFormat="1" ht="45" x14ac:dyDescent="0.2">
      <c r="A1947" s="109">
        <v>1946</v>
      </c>
      <c r="B1947" s="250" t="s">
        <v>16</v>
      </c>
      <c r="C1947" s="251">
        <v>891180084</v>
      </c>
      <c r="D1947" s="252">
        <v>2</v>
      </c>
      <c r="E1947" s="253" t="s">
        <v>4695</v>
      </c>
      <c r="F1947" s="254">
        <v>9977177</v>
      </c>
      <c r="G1947" s="255">
        <v>0</v>
      </c>
      <c r="H1947" s="253" t="s">
        <v>5422</v>
      </c>
      <c r="I1947" s="253" t="s">
        <v>4697</v>
      </c>
      <c r="J1947" s="256">
        <v>41827</v>
      </c>
      <c r="K1947" s="257">
        <v>9003703</v>
      </c>
      <c r="L1947" s="258" t="s">
        <v>325</v>
      </c>
      <c r="M1947" s="258" t="s">
        <v>21</v>
      </c>
      <c r="N1947" s="258" t="s">
        <v>22</v>
      </c>
      <c r="O1947" s="258" t="s">
        <v>23</v>
      </c>
      <c r="P1947" s="258" t="s">
        <v>24</v>
      </c>
      <c r="Q1947" s="259" t="s">
        <v>5756</v>
      </c>
      <c r="R1947" s="307">
        <v>277</v>
      </c>
    </row>
    <row r="1948" spans="1:18" s="115" customFormat="1" ht="45" x14ac:dyDescent="0.2">
      <c r="A1948" s="109">
        <v>1947</v>
      </c>
      <c r="B1948" s="250" t="s">
        <v>16</v>
      </c>
      <c r="C1948" s="251">
        <v>891180084</v>
      </c>
      <c r="D1948" s="252">
        <v>2</v>
      </c>
      <c r="E1948" s="253" t="s">
        <v>4764</v>
      </c>
      <c r="F1948" s="254">
        <v>7700592</v>
      </c>
      <c r="G1948" s="255">
        <v>8</v>
      </c>
      <c r="H1948" s="253" t="s">
        <v>5423</v>
      </c>
      <c r="I1948" s="253" t="s">
        <v>4766</v>
      </c>
      <c r="J1948" s="256">
        <v>41827</v>
      </c>
      <c r="K1948" s="257">
        <v>6925925</v>
      </c>
      <c r="L1948" s="258" t="s">
        <v>325</v>
      </c>
      <c r="M1948" s="258" t="s">
        <v>21</v>
      </c>
      <c r="N1948" s="258" t="s">
        <v>22</v>
      </c>
      <c r="O1948" s="258" t="s">
        <v>23</v>
      </c>
      <c r="P1948" s="258" t="s">
        <v>24</v>
      </c>
      <c r="Q1948" s="259" t="s">
        <v>5756</v>
      </c>
      <c r="R1948" s="307">
        <v>278</v>
      </c>
    </row>
    <row r="1949" spans="1:18" s="115" customFormat="1" ht="78.75" x14ac:dyDescent="0.2">
      <c r="A1949" s="109">
        <v>1948</v>
      </c>
      <c r="B1949" s="250" t="s">
        <v>16</v>
      </c>
      <c r="C1949" s="251">
        <v>891180084</v>
      </c>
      <c r="D1949" s="252">
        <v>2</v>
      </c>
      <c r="E1949" s="253" t="s">
        <v>5309</v>
      </c>
      <c r="F1949" s="254">
        <v>7698535</v>
      </c>
      <c r="G1949" s="255">
        <v>1</v>
      </c>
      <c r="H1949" s="253" t="s">
        <v>5424</v>
      </c>
      <c r="I1949" s="253" t="s">
        <v>4769</v>
      </c>
      <c r="J1949" s="256">
        <v>41827</v>
      </c>
      <c r="K1949" s="257">
        <v>9003703</v>
      </c>
      <c r="L1949" s="258" t="s">
        <v>325</v>
      </c>
      <c r="M1949" s="258" t="s">
        <v>21</v>
      </c>
      <c r="N1949" s="258" t="s">
        <v>22</v>
      </c>
      <c r="O1949" s="258" t="s">
        <v>23</v>
      </c>
      <c r="P1949" s="258" t="s">
        <v>24</v>
      </c>
      <c r="Q1949" s="259" t="s">
        <v>5756</v>
      </c>
      <c r="R1949" s="307">
        <v>279</v>
      </c>
    </row>
    <row r="1950" spans="1:18" s="115" customFormat="1" ht="78.75" x14ac:dyDescent="0.2">
      <c r="A1950" s="109">
        <v>1949</v>
      </c>
      <c r="B1950" s="250" t="s">
        <v>16</v>
      </c>
      <c r="C1950" s="251">
        <v>891180084</v>
      </c>
      <c r="D1950" s="252">
        <v>2</v>
      </c>
      <c r="E1950" s="253" t="s">
        <v>4770</v>
      </c>
      <c r="F1950" s="254">
        <v>1075248556</v>
      </c>
      <c r="G1950" s="255">
        <v>2</v>
      </c>
      <c r="H1950" s="253" t="s">
        <v>5425</v>
      </c>
      <c r="I1950" s="253" t="s">
        <v>4769</v>
      </c>
      <c r="J1950" s="256">
        <v>41827</v>
      </c>
      <c r="K1950" s="257">
        <v>9003703</v>
      </c>
      <c r="L1950" s="258" t="s">
        <v>325</v>
      </c>
      <c r="M1950" s="258" t="s">
        <v>21</v>
      </c>
      <c r="N1950" s="258" t="s">
        <v>22</v>
      </c>
      <c r="O1950" s="258" t="s">
        <v>23</v>
      </c>
      <c r="P1950" s="258" t="s">
        <v>24</v>
      </c>
      <c r="Q1950" s="259" t="s">
        <v>5756</v>
      </c>
      <c r="R1950" s="307">
        <v>280</v>
      </c>
    </row>
    <row r="1951" spans="1:18" s="115" customFormat="1" ht="56.25" x14ac:dyDescent="0.2">
      <c r="A1951" s="109">
        <v>1950</v>
      </c>
      <c r="B1951" s="250" t="s">
        <v>16</v>
      </c>
      <c r="C1951" s="251">
        <v>891180084</v>
      </c>
      <c r="D1951" s="252">
        <v>2</v>
      </c>
      <c r="E1951" s="253" t="s">
        <v>4833</v>
      </c>
      <c r="F1951" s="254">
        <v>36068999</v>
      </c>
      <c r="G1951" s="255">
        <v>6</v>
      </c>
      <c r="H1951" s="253" t="s">
        <v>5426</v>
      </c>
      <c r="I1951" s="253" t="s">
        <v>5427</v>
      </c>
      <c r="J1951" s="256">
        <v>41827</v>
      </c>
      <c r="K1951" s="257">
        <v>6640740</v>
      </c>
      <c r="L1951" s="258" t="s">
        <v>325</v>
      </c>
      <c r="M1951" s="258" t="s">
        <v>21</v>
      </c>
      <c r="N1951" s="258" t="s">
        <v>22</v>
      </c>
      <c r="O1951" s="258" t="s">
        <v>23</v>
      </c>
      <c r="P1951" s="258" t="s">
        <v>24</v>
      </c>
      <c r="Q1951" s="259" t="s">
        <v>5756</v>
      </c>
      <c r="R1951" s="307">
        <v>281</v>
      </c>
    </row>
    <row r="1952" spans="1:18" s="115" customFormat="1" ht="67.5" x14ac:dyDescent="0.2">
      <c r="A1952" s="109">
        <v>1951</v>
      </c>
      <c r="B1952" s="250" t="s">
        <v>16</v>
      </c>
      <c r="C1952" s="251">
        <v>891180084</v>
      </c>
      <c r="D1952" s="252">
        <v>2</v>
      </c>
      <c r="E1952" s="253" t="s">
        <v>4835</v>
      </c>
      <c r="F1952" s="254">
        <v>36167412</v>
      </c>
      <c r="G1952" s="255">
        <v>1</v>
      </c>
      <c r="H1952" s="253" t="s">
        <v>5428</v>
      </c>
      <c r="I1952" s="253" t="s">
        <v>5429</v>
      </c>
      <c r="J1952" s="256">
        <v>41827</v>
      </c>
      <c r="K1952" s="257">
        <v>6640740</v>
      </c>
      <c r="L1952" s="258" t="s">
        <v>325</v>
      </c>
      <c r="M1952" s="258" t="s">
        <v>21</v>
      </c>
      <c r="N1952" s="258" t="s">
        <v>22</v>
      </c>
      <c r="O1952" s="258" t="s">
        <v>23</v>
      </c>
      <c r="P1952" s="258" t="s">
        <v>24</v>
      </c>
      <c r="Q1952" s="259" t="s">
        <v>5756</v>
      </c>
      <c r="R1952" s="307">
        <v>282</v>
      </c>
    </row>
    <row r="1953" spans="1:18" s="115" customFormat="1" ht="67.5" x14ac:dyDescent="0.2">
      <c r="A1953" s="109">
        <v>1952</v>
      </c>
      <c r="B1953" s="250" t="s">
        <v>16</v>
      </c>
      <c r="C1953" s="251">
        <v>891180084</v>
      </c>
      <c r="D1953" s="252">
        <v>2</v>
      </c>
      <c r="E1953" s="253" t="s">
        <v>4841</v>
      </c>
      <c r="F1953" s="254">
        <v>55150830</v>
      </c>
      <c r="G1953" s="255">
        <v>1</v>
      </c>
      <c r="H1953" s="253" t="s">
        <v>5430</v>
      </c>
      <c r="I1953" s="253" t="s">
        <v>5431</v>
      </c>
      <c r="J1953" s="256">
        <v>41827</v>
      </c>
      <c r="K1953" s="257">
        <v>6640740</v>
      </c>
      <c r="L1953" s="258" t="s">
        <v>325</v>
      </c>
      <c r="M1953" s="258" t="s">
        <v>21</v>
      </c>
      <c r="N1953" s="258" t="s">
        <v>22</v>
      </c>
      <c r="O1953" s="258" t="s">
        <v>23</v>
      </c>
      <c r="P1953" s="258" t="s">
        <v>24</v>
      </c>
      <c r="Q1953" s="259" t="s">
        <v>5756</v>
      </c>
      <c r="R1953" s="307">
        <v>283</v>
      </c>
    </row>
    <row r="1954" spans="1:18" s="115" customFormat="1" ht="56.25" x14ac:dyDescent="0.2">
      <c r="A1954" s="109">
        <v>1953</v>
      </c>
      <c r="B1954" s="250" t="s">
        <v>16</v>
      </c>
      <c r="C1954" s="251">
        <v>891180084</v>
      </c>
      <c r="D1954" s="252">
        <v>2</v>
      </c>
      <c r="E1954" s="253" t="s">
        <v>4850</v>
      </c>
      <c r="F1954" s="254">
        <v>36384296</v>
      </c>
      <c r="G1954" s="255">
        <v>1</v>
      </c>
      <c r="H1954" s="253" t="s">
        <v>5432</v>
      </c>
      <c r="I1954" s="253" t="s">
        <v>4852</v>
      </c>
      <c r="J1954" s="256">
        <v>41827</v>
      </c>
      <c r="K1954" s="257">
        <v>6640740</v>
      </c>
      <c r="L1954" s="258" t="s">
        <v>325</v>
      </c>
      <c r="M1954" s="258" t="s">
        <v>21</v>
      </c>
      <c r="N1954" s="258" t="s">
        <v>22</v>
      </c>
      <c r="O1954" s="258" t="s">
        <v>23</v>
      </c>
      <c r="P1954" s="258" t="s">
        <v>24</v>
      </c>
      <c r="Q1954" s="259" t="s">
        <v>5756</v>
      </c>
      <c r="R1954" s="307">
        <v>284</v>
      </c>
    </row>
    <row r="1955" spans="1:18" s="115" customFormat="1" ht="78.75" x14ac:dyDescent="0.2">
      <c r="A1955" s="109">
        <v>1954</v>
      </c>
      <c r="B1955" s="250" t="s">
        <v>16</v>
      </c>
      <c r="C1955" s="251">
        <v>891180084</v>
      </c>
      <c r="D1955" s="252">
        <v>2</v>
      </c>
      <c r="E1955" s="253" t="s">
        <v>5126</v>
      </c>
      <c r="F1955" s="254">
        <v>52492281</v>
      </c>
      <c r="G1955" s="255">
        <v>2</v>
      </c>
      <c r="H1955" s="253" t="s">
        <v>5433</v>
      </c>
      <c r="I1955" s="253" t="s">
        <v>5434</v>
      </c>
      <c r="J1955" s="256">
        <v>41827</v>
      </c>
      <c r="K1955" s="257">
        <v>8693333</v>
      </c>
      <c r="L1955" s="258" t="s">
        <v>325</v>
      </c>
      <c r="M1955" s="258" t="s">
        <v>21</v>
      </c>
      <c r="N1955" s="258" t="s">
        <v>22</v>
      </c>
      <c r="O1955" s="258" t="s">
        <v>23</v>
      </c>
      <c r="P1955" s="258" t="s">
        <v>24</v>
      </c>
      <c r="Q1955" s="259" t="s">
        <v>5756</v>
      </c>
      <c r="R1955" s="307">
        <v>285</v>
      </c>
    </row>
    <row r="1956" spans="1:18" s="115" customFormat="1" ht="112.5" x14ac:dyDescent="0.2">
      <c r="A1956" s="109">
        <v>1955</v>
      </c>
      <c r="B1956" s="250" t="s">
        <v>16</v>
      </c>
      <c r="C1956" s="251">
        <v>891180084</v>
      </c>
      <c r="D1956" s="252">
        <v>2</v>
      </c>
      <c r="E1956" s="253" t="s">
        <v>4856</v>
      </c>
      <c r="F1956" s="254">
        <v>1075247672</v>
      </c>
      <c r="G1956" s="255">
        <v>4</v>
      </c>
      <c r="H1956" s="253" t="s">
        <v>5435</v>
      </c>
      <c r="I1956" s="253" t="s">
        <v>4858</v>
      </c>
      <c r="J1956" s="256">
        <v>41827</v>
      </c>
      <c r="K1956" s="257">
        <v>10633332</v>
      </c>
      <c r="L1956" s="258" t="s">
        <v>325</v>
      </c>
      <c r="M1956" s="258" t="s">
        <v>21</v>
      </c>
      <c r="N1956" s="258" t="s">
        <v>22</v>
      </c>
      <c r="O1956" s="258" t="s">
        <v>23</v>
      </c>
      <c r="P1956" s="258" t="s">
        <v>24</v>
      </c>
      <c r="Q1956" s="259" t="s">
        <v>5756</v>
      </c>
      <c r="R1956" s="307">
        <v>286</v>
      </c>
    </row>
    <row r="1957" spans="1:18" s="115" customFormat="1" ht="56.25" x14ac:dyDescent="0.2">
      <c r="A1957" s="109">
        <v>1956</v>
      </c>
      <c r="B1957" s="250" t="s">
        <v>16</v>
      </c>
      <c r="C1957" s="251">
        <v>891180084</v>
      </c>
      <c r="D1957" s="252">
        <v>2</v>
      </c>
      <c r="E1957" s="253" t="s">
        <v>4635</v>
      </c>
      <c r="F1957" s="254">
        <v>26431736</v>
      </c>
      <c r="G1957" s="255">
        <v>6</v>
      </c>
      <c r="H1957" s="253" t="s">
        <v>5436</v>
      </c>
      <c r="I1957" s="253" t="s">
        <v>4637</v>
      </c>
      <c r="J1957" s="256">
        <v>41827</v>
      </c>
      <c r="K1957" s="257">
        <v>10633332</v>
      </c>
      <c r="L1957" s="258" t="s">
        <v>325</v>
      </c>
      <c r="M1957" s="258" t="s">
        <v>21</v>
      </c>
      <c r="N1957" s="258" t="s">
        <v>22</v>
      </c>
      <c r="O1957" s="258" t="s">
        <v>23</v>
      </c>
      <c r="P1957" s="258" t="s">
        <v>24</v>
      </c>
      <c r="Q1957" s="259" t="s">
        <v>5756</v>
      </c>
      <c r="R1957" s="307">
        <v>287</v>
      </c>
    </row>
    <row r="1958" spans="1:18" s="115" customFormat="1" ht="67.5" x14ac:dyDescent="0.2">
      <c r="A1958" s="109">
        <v>1957</v>
      </c>
      <c r="B1958" s="250" t="s">
        <v>16</v>
      </c>
      <c r="C1958" s="251">
        <v>891180084</v>
      </c>
      <c r="D1958" s="252">
        <v>2</v>
      </c>
      <c r="E1958" s="253" t="s">
        <v>4656</v>
      </c>
      <c r="F1958" s="254">
        <v>1075225174</v>
      </c>
      <c r="G1958" s="255">
        <v>3</v>
      </c>
      <c r="H1958" s="253" t="s">
        <v>5437</v>
      </c>
      <c r="I1958" s="253" t="s">
        <v>4658</v>
      </c>
      <c r="J1958" s="256">
        <v>41827</v>
      </c>
      <c r="K1958" s="257">
        <v>14284259</v>
      </c>
      <c r="L1958" s="258" t="s">
        <v>325</v>
      </c>
      <c r="M1958" s="258" t="s">
        <v>21</v>
      </c>
      <c r="N1958" s="258" t="s">
        <v>22</v>
      </c>
      <c r="O1958" s="258" t="s">
        <v>23</v>
      </c>
      <c r="P1958" s="258" t="s">
        <v>24</v>
      </c>
      <c r="Q1958" s="259" t="s">
        <v>5756</v>
      </c>
      <c r="R1958" s="307">
        <v>288</v>
      </c>
    </row>
    <row r="1959" spans="1:18" s="115" customFormat="1" ht="78.75" x14ac:dyDescent="0.2">
      <c r="A1959" s="109">
        <v>1958</v>
      </c>
      <c r="B1959" s="250" t="s">
        <v>16</v>
      </c>
      <c r="C1959" s="251">
        <v>891180084</v>
      </c>
      <c r="D1959" s="252">
        <v>2</v>
      </c>
      <c r="E1959" s="253" t="s">
        <v>4659</v>
      </c>
      <c r="F1959" s="254">
        <v>36174351</v>
      </c>
      <c r="G1959" s="255">
        <v>8</v>
      </c>
      <c r="H1959" s="253" t="s">
        <v>5438</v>
      </c>
      <c r="I1959" s="253" t="s">
        <v>4661</v>
      </c>
      <c r="J1959" s="256">
        <v>41827</v>
      </c>
      <c r="K1959" s="257">
        <v>16304442</v>
      </c>
      <c r="L1959" s="258" t="s">
        <v>325</v>
      </c>
      <c r="M1959" s="258" t="s">
        <v>21</v>
      </c>
      <c r="N1959" s="258" t="s">
        <v>22</v>
      </c>
      <c r="O1959" s="258" t="s">
        <v>23</v>
      </c>
      <c r="P1959" s="258" t="s">
        <v>24</v>
      </c>
      <c r="Q1959" s="259" t="s">
        <v>5756</v>
      </c>
      <c r="R1959" s="307">
        <v>289</v>
      </c>
    </row>
    <row r="1960" spans="1:18" s="115" customFormat="1" ht="67.5" x14ac:dyDescent="0.2">
      <c r="A1960" s="109">
        <v>1959</v>
      </c>
      <c r="B1960" s="250" t="s">
        <v>16</v>
      </c>
      <c r="C1960" s="251">
        <v>891180084</v>
      </c>
      <c r="D1960" s="252">
        <v>2</v>
      </c>
      <c r="E1960" s="253" t="s">
        <v>5310</v>
      </c>
      <c r="F1960" s="254">
        <v>1004253257</v>
      </c>
      <c r="G1960" s="255">
        <v>7</v>
      </c>
      <c r="H1960" s="253" t="s">
        <v>5439</v>
      </c>
      <c r="I1960" s="253" t="s">
        <v>5440</v>
      </c>
      <c r="J1960" s="256">
        <v>41827</v>
      </c>
      <c r="K1960" s="257">
        <v>7797777</v>
      </c>
      <c r="L1960" s="258" t="s">
        <v>325</v>
      </c>
      <c r="M1960" s="258" t="s">
        <v>21</v>
      </c>
      <c r="N1960" s="258" t="s">
        <v>22</v>
      </c>
      <c r="O1960" s="258" t="s">
        <v>23</v>
      </c>
      <c r="P1960" s="258" t="s">
        <v>24</v>
      </c>
      <c r="Q1960" s="259" t="s">
        <v>5756</v>
      </c>
      <c r="R1960" s="307">
        <v>290</v>
      </c>
    </row>
    <row r="1961" spans="1:18" s="115" customFormat="1" ht="78.75" x14ac:dyDescent="0.2">
      <c r="A1961" s="109">
        <v>1960</v>
      </c>
      <c r="B1961" s="250" t="s">
        <v>16</v>
      </c>
      <c r="C1961" s="251">
        <v>891180084</v>
      </c>
      <c r="D1961" s="252">
        <v>2</v>
      </c>
      <c r="E1961" s="253" t="s">
        <v>4806</v>
      </c>
      <c r="F1961" s="254">
        <v>17653804</v>
      </c>
      <c r="G1961" s="255">
        <v>9</v>
      </c>
      <c r="H1961" s="253" t="s">
        <v>5441</v>
      </c>
      <c r="I1961" s="253" t="s">
        <v>4808</v>
      </c>
      <c r="J1961" s="256">
        <v>41827</v>
      </c>
      <c r="K1961" s="257">
        <v>10633332</v>
      </c>
      <c r="L1961" s="258" t="s">
        <v>325</v>
      </c>
      <c r="M1961" s="258" t="s">
        <v>21</v>
      </c>
      <c r="N1961" s="258" t="s">
        <v>22</v>
      </c>
      <c r="O1961" s="258" t="s">
        <v>23</v>
      </c>
      <c r="P1961" s="258" t="s">
        <v>24</v>
      </c>
      <c r="Q1961" s="259" t="s">
        <v>5756</v>
      </c>
      <c r="R1961" s="307">
        <v>291</v>
      </c>
    </row>
    <row r="1962" spans="1:18" s="115" customFormat="1" ht="78.75" x14ac:dyDescent="0.2">
      <c r="A1962" s="109">
        <v>1961</v>
      </c>
      <c r="B1962" s="250" t="s">
        <v>16</v>
      </c>
      <c r="C1962" s="251">
        <v>891180084</v>
      </c>
      <c r="D1962" s="252">
        <v>2</v>
      </c>
      <c r="E1962" s="253" t="s">
        <v>4698</v>
      </c>
      <c r="F1962" s="254">
        <v>55164951</v>
      </c>
      <c r="G1962" s="255">
        <v>3</v>
      </c>
      <c r="H1962" s="253" t="s">
        <v>5442</v>
      </c>
      <c r="I1962" s="253" t="s">
        <v>5443</v>
      </c>
      <c r="J1962" s="256">
        <v>41827</v>
      </c>
      <c r="K1962" s="257">
        <v>7797777</v>
      </c>
      <c r="L1962" s="258" t="s">
        <v>325</v>
      </c>
      <c r="M1962" s="258" t="s">
        <v>21</v>
      </c>
      <c r="N1962" s="258" t="s">
        <v>22</v>
      </c>
      <c r="O1962" s="258" t="s">
        <v>23</v>
      </c>
      <c r="P1962" s="258" t="s">
        <v>24</v>
      </c>
      <c r="Q1962" s="259" t="s">
        <v>5756</v>
      </c>
      <c r="R1962" s="307">
        <v>292</v>
      </c>
    </row>
    <row r="1963" spans="1:18" s="115" customFormat="1" ht="56.25" x14ac:dyDescent="0.2">
      <c r="A1963" s="109">
        <v>1962</v>
      </c>
      <c r="B1963" s="250" t="s">
        <v>16</v>
      </c>
      <c r="C1963" s="251">
        <v>891180084</v>
      </c>
      <c r="D1963" s="252">
        <v>2</v>
      </c>
      <c r="E1963" s="253" t="s">
        <v>4893</v>
      </c>
      <c r="F1963" s="254">
        <v>1075262201</v>
      </c>
      <c r="G1963" s="255">
        <v>3</v>
      </c>
      <c r="H1963" s="253" t="s">
        <v>5444</v>
      </c>
      <c r="I1963" s="253" t="s">
        <v>5445</v>
      </c>
      <c r="J1963" s="256">
        <v>41827</v>
      </c>
      <c r="K1963" s="257">
        <v>6379999</v>
      </c>
      <c r="L1963" s="258" t="s">
        <v>325</v>
      </c>
      <c r="M1963" s="258" t="s">
        <v>21</v>
      </c>
      <c r="N1963" s="258" t="s">
        <v>22</v>
      </c>
      <c r="O1963" s="258" t="s">
        <v>23</v>
      </c>
      <c r="P1963" s="258" t="s">
        <v>24</v>
      </c>
      <c r="Q1963" s="259" t="s">
        <v>5756</v>
      </c>
      <c r="R1963" s="307">
        <v>293</v>
      </c>
    </row>
    <row r="1964" spans="1:18" s="115" customFormat="1" ht="45" x14ac:dyDescent="0.2">
      <c r="A1964" s="109">
        <v>1963</v>
      </c>
      <c r="B1964" s="250" t="s">
        <v>16</v>
      </c>
      <c r="C1964" s="251">
        <v>891180084</v>
      </c>
      <c r="D1964" s="252">
        <v>2</v>
      </c>
      <c r="E1964" s="253" t="s">
        <v>4875</v>
      </c>
      <c r="F1964" s="254">
        <v>36300297</v>
      </c>
      <c r="G1964" s="255">
        <v>9</v>
      </c>
      <c r="H1964" s="253" t="s">
        <v>5446</v>
      </c>
      <c r="I1964" s="253" t="s">
        <v>4782</v>
      </c>
      <c r="J1964" s="256">
        <v>41827</v>
      </c>
      <c r="K1964" s="257">
        <v>15929628</v>
      </c>
      <c r="L1964" s="258" t="s">
        <v>325</v>
      </c>
      <c r="M1964" s="258" t="s">
        <v>21</v>
      </c>
      <c r="N1964" s="258" t="s">
        <v>22</v>
      </c>
      <c r="O1964" s="258" t="s">
        <v>23</v>
      </c>
      <c r="P1964" s="258" t="s">
        <v>24</v>
      </c>
      <c r="Q1964" s="259" t="s">
        <v>5756</v>
      </c>
      <c r="R1964" s="307">
        <v>294</v>
      </c>
    </row>
    <row r="1965" spans="1:18" s="115" customFormat="1" ht="45" x14ac:dyDescent="0.2">
      <c r="A1965" s="109">
        <v>1964</v>
      </c>
      <c r="B1965" s="250" t="s">
        <v>16</v>
      </c>
      <c r="C1965" s="251">
        <v>891180084</v>
      </c>
      <c r="D1965" s="252">
        <v>2</v>
      </c>
      <c r="E1965" s="253" t="s">
        <v>5311</v>
      </c>
      <c r="F1965" s="254">
        <v>7688064</v>
      </c>
      <c r="G1965" s="255">
        <v>1</v>
      </c>
      <c r="H1965" s="253" t="s">
        <v>5447</v>
      </c>
      <c r="I1965" s="253" t="s">
        <v>4782</v>
      </c>
      <c r="J1965" s="256">
        <v>41827</v>
      </c>
      <c r="K1965" s="257">
        <v>15929628</v>
      </c>
      <c r="L1965" s="258" t="s">
        <v>325</v>
      </c>
      <c r="M1965" s="258" t="s">
        <v>21</v>
      </c>
      <c r="N1965" s="258" t="s">
        <v>22</v>
      </c>
      <c r="O1965" s="258" t="s">
        <v>23</v>
      </c>
      <c r="P1965" s="258" t="s">
        <v>24</v>
      </c>
      <c r="Q1965" s="259" t="s">
        <v>5756</v>
      </c>
      <c r="R1965" s="307">
        <v>295</v>
      </c>
    </row>
    <row r="1966" spans="1:18" s="115" customFormat="1" ht="123.75" x14ac:dyDescent="0.2">
      <c r="A1966" s="109">
        <v>1965</v>
      </c>
      <c r="B1966" s="250" t="s">
        <v>16</v>
      </c>
      <c r="C1966" s="251">
        <v>891180084</v>
      </c>
      <c r="D1966" s="252">
        <v>2</v>
      </c>
      <c r="E1966" s="253" t="s">
        <v>4761</v>
      </c>
      <c r="F1966" s="254">
        <v>7730646</v>
      </c>
      <c r="G1966" s="255">
        <v>5</v>
      </c>
      <c r="H1966" s="253" t="s">
        <v>5448</v>
      </c>
      <c r="I1966" s="253" t="s">
        <v>4763</v>
      </c>
      <c r="J1966" s="256">
        <v>41827</v>
      </c>
      <c r="K1966" s="257">
        <v>15273702</v>
      </c>
      <c r="L1966" s="258" t="s">
        <v>325</v>
      </c>
      <c r="M1966" s="258" t="s">
        <v>21</v>
      </c>
      <c r="N1966" s="258" t="s">
        <v>22</v>
      </c>
      <c r="O1966" s="258" t="s">
        <v>23</v>
      </c>
      <c r="P1966" s="258" t="s">
        <v>24</v>
      </c>
      <c r="Q1966" s="260" t="s">
        <v>5757</v>
      </c>
      <c r="R1966" s="307">
        <v>296</v>
      </c>
    </row>
    <row r="1967" spans="1:18" s="115" customFormat="1" ht="45" x14ac:dyDescent="0.2">
      <c r="A1967" s="109">
        <v>1966</v>
      </c>
      <c r="B1967" s="250" t="s">
        <v>16</v>
      </c>
      <c r="C1967" s="251">
        <v>891180084</v>
      </c>
      <c r="D1967" s="252">
        <v>2</v>
      </c>
      <c r="E1967" s="253" t="s">
        <v>5166</v>
      </c>
      <c r="F1967" s="254">
        <v>26421805</v>
      </c>
      <c r="G1967" s="255">
        <v>3</v>
      </c>
      <c r="H1967" s="253" t="s">
        <v>5449</v>
      </c>
      <c r="I1967" s="253" t="s">
        <v>5168</v>
      </c>
      <c r="J1967" s="256">
        <v>41827</v>
      </c>
      <c r="K1967" s="257">
        <v>6640740</v>
      </c>
      <c r="L1967" s="258" t="s">
        <v>325</v>
      </c>
      <c r="M1967" s="258" t="s">
        <v>21</v>
      </c>
      <c r="N1967" s="258" t="s">
        <v>22</v>
      </c>
      <c r="O1967" s="258" t="s">
        <v>23</v>
      </c>
      <c r="P1967" s="258" t="s">
        <v>24</v>
      </c>
      <c r="Q1967" s="259" t="s">
        <v>5756</v>
      </c>
      <c r="R1967" s="307">
        <v>297</v>
      </c>
    </row>
    <row r="1968" spans="1:18" s="115" customFormat="1" ht="67.5" x14ac:dyDescent="0.2">
      <c r="A1968" s="109">
        <v>1967</v>
      </c>
      <c r="B1968" s="250" t="s">
        <v>16</v>
      </c>
      <c r="C1968" s="251">
        <v>891180084</v>
      </c>
      <c r="D1968" s="252">
        <v>2</v>
      </c>
      <c r="E1968" s="253" t="s">
        <v>4797</v>
      </c>
      <c r="F1968" s="254">
        <v>12136346</v>
      </c>
      <c r="G1968" s="255">
        <v>1</v>
      </c>
      <c r="H1968" s="253" t="s">
        <v>5450</v>
      </c>
      <c r="I1968" s="253" t="s">
        <v>4799</v>
      </c>
      <c r="J1968" s="256">
        <v>41827</v>
      </c>
      <c r="K1968" s="257">
        <v>9961110</v>
      </c>
      <c r="L1968" s="258" t="s">
        <v>325</v>
      </c>
      <c r="M1968" s="258" t="s">
        <v>21</v>
      </c>
      <c r="N1968" s="258" t="s">
        <v>22</v>
      </c>
      <c r="O1968" s="258" t="s">
        <v>23</v>
      </c>
      <c r="P1968" s="258" t="s">
        <v>24</v>
      </c>
      <c r="Q1968" s="259" t="s">
        <v>5756</v>
      </c>
      <c r="R1968" s="307">
        <v>298</v>
      </c>
    </row>
    <row r="1969" spans="1:18" s="115" customFormat="1" ht="90" x14ac:dyDescent="0.2">
      <c r="A1969" s="109">
        <v>1968</v>
      </c>
      <c r="B1969" s="250" t="s">
        <v>16</v>
      </c>
      <c r="C1969" s="251">
        <v>891180084</v>
      </c>
      <c r="D1969" s="252">
        <v>2</v>
      </c>
      <c r="E1969" s="253" t="s">
        <v>4800</v>
      </c>
      <c r="F1969" s="254">
        <v>7703274</v>
      </c>
      <c r="G1969" s="255">
        <v>4</v>
      </c>
      <c r="H1969" s="253" t="s">
        <v>5451</v>
      </c>
      <c r="I1969" s="253" t="s">
        <v>5452</v>
      </c>
      <c r="J1969" s="256">
        <v>41827</v>
      </c>
      <c r="K1969" s="257">
        <v>7304814</v>
      </c>
      <c r="L1969" s="258" t="s">
        <v>325</v>
      </c>
      <c r="M1969" s="258" t="s">
        <v>21</v>
      </c>
      <c r="N1969" s="258" t="s">
        <v>22</v>
      </c>
      <c r="O1969" s="258" t="s">
        <v>23</v>
      </c>
      <c r="P1969" s="258" t="s">
        <v>24</v>
      </c>
      <c r="Q1969" s="259" t="s">
        <v>5756</v>
      </c>
      <c r="R1969" s="307">
        <v>299</v>
      </c>
    </row>
    <row r="1970" spans="1:18" s="115" customFormat="1" ht="56.25" x14ac:dyDescent="0.2">
      <c r="A1970" s="109">
        <v>1969</v>
      </c>
      <c r="B1970" s="250" t="s">
        <v>16</v>
      </c>
      <c r="C1970" s="251">
        <v>891180084</v>
      </c>
      <c r="D1970" s="252">
        <v>2</v>
      </c>
      <c r="E1970" s="253" t="s">
        <v>4815</v>
      </c>
      <c r="F1970" s="254">
        <v>1075225933</v>
      </c>
      <c r="G1970" s="255">
        <v>7</v>
      </c>
      <c r="H1970" s="253" t="s">
        <v>5453</v>
      </c>
      <c r="I1970" s="253" t="s">
        <v>4817</v>
      </c>
      <c r="J1970" s="256">
        <v>41827</v>
      </c>
      <c r="K1970" s="257">
        <v>10633332</v>
      </c>
      <c r="L1970" s="258" t="s">
        <v>325</v>
      </c>
      <c r="M1970" s="258" t="s">
        <v>21</v>
      </c>
      <c r="N1970" s="258" t="s">
        <v>22</v>
      </c>
      <c r="O1970" s="258" t="s">
        <v>23</v>
      </c>
      <c r="P1970" s="258" t="s">
        <v>24</v>
      </c>
      <c r="Q1970" s="259" t="s">
        <v>5756</v>
      </c>
      <c r="R1970" s="307">
        <v>300</v>
      </c>
    </row>
    <row r="1971" spans="1:18" s="115" customFormat="1" ht="45" x14ac:dyDescent="0.2">
      <c r="A1971" s="109">
        <v>1970</v>
      </c>
      <c r="B1971" s="250" t="s">
        <v>16</v>
      </c>
      <c r="C1971" s="251">
        <v>891180084</v>
      </c>
      <c r="D1971" s="252">
        <v>2</v>
      </c>
      <c r="E1971" s="253" t="s">
        <v>4945</v>
      </c>
      <c r="F1971" s="254">
        <v>1080361124</v>
      </c>
      <c r="G1971" s="255">
        <v>5</v>
      </c>
      <c r="H1971" s="253" t="s">
        <v>5454</v>
      </c>
      <c r="I1971" s="253" t="s">
        <v>4942</v>
      </c>
      <c r="J1971" s="256">
        <v>41827</v>
      </c>
      <c r="K1971" s="257">
        <v>8693333</v>
      </c>
      <c r="L1971" s="258" t="s">
        <v>325</v>
      </c>
      <c r="M1971" s="258" t="s">
        <v>21</v>
      </c>
      <c r="N1971" s="258" t="s">
        <v>22</v>
      </c>
      <c r="O1971" s="258" t="s">
        <v>23</v>
      </c>
      <c r="P1971" s="258" t="s">
        <v>24</v>
      </c>
      <c r="Q1971" s="259" t="s">
        <v>5756</v>
      </c>
      <c r="R1971" s="307">
        <v>301</v>
      </c>
    </row>
    <row r="1972" spans="1:18" s="115" customFormat="1" ht="67.5" x14ac:dyDescent="0.2">
      <c r="A1972" s="109">
        <v>1971</v>
      </c>
      <c r="B1972" s="250" t="s">
        <v>16</v>
      </c>
      <c r="C1972" s="251">
        <v>891180084</v>
      </c>
      <c r="D1972" s="252">
        <v>2</v>
      </c>
      <c r="E1972" s="253" t="s">
        <v>5010</v>
      </c>
      <c r="F1972" s="254">
        <v>1010177424</v>
      </c>
      <c r="G1972" s="255">
        <v>7</v>
      </c>
      <c r="H1972" s="253" t="s">
        <v>5455</v>
      </c>
      <c r="I1972" s="253" t="s">
        <v>5012</v>
      </c>
      <c r="J1972" s="256">
        <v>41827</v>
      </c>
      <c r="K1972" s="257">
        <v>9270663</v>
      </c>
      <c r="L1972" s="258" t="s">
        <v>325</v>
      </c>
      <c r="M1972" s="258" t="s">
        <v>21</v>
      </c>
      <c r="N1972" s="258" t="s">
        <v>22</v>
      </c>
      <c r="O1972" s="258" t="s">
        <v>23</v>
      </c>
      <c r="P1972" s="258" t="s">
        <v>24</v>
      </c>
      <c r="Q1972" s="259" t="s">
        <v>5756</v>
      </c>
      <c r="R1972" s="307">
        <v>302</v>
      </c>
    </row>
    <row r="1973" spans="1:18" s="115" customFormat="1" ht="135" x14ac:dyDescent="0.2">
      <c r="A1973" s="109">
        <v>1972</v>
      </c>
      <c r="B1973" s="250" t="s">
        <v>16</v>
      </c>
      <c r="C1973" s="251">
        <v>891180084</v>
      </c>
      <c r="D1973" s="252">
        <v>2</v>
      </c>
      <c r="E1973" s="253" t="s">
        <v>5151</v>
      </c>
      <c r="F1973" s="254">
        <v>1075240106</v>
      </c>
      <c r="G1973" s="255">
        <v>5</v>
      </c>
      <c r="H1973" s="253" t="s">
        <v>5456</v>
      </c>
      <c r="I1973" s="253" t="s">
        <v>5153</v>
      </c>
      <c r="J1973" s="256">
        <v>41827</v>
      </c>
      <c r="K1973" s="257">
        <v>6000000</v>
      </c>
      <c r="L1973" s="258" t="s">
        <v>325</v>
      </c>
      <c r="M1973" s="258" t="s">
        <v>21</v>
      </c>
      <c r="N1973" s="258" t="s">
        <v>22</v>
      </c>
      <c r="O1973" s="258" t="s">
        <v>23</v>
      </c>
      <c r="P1973" s="258" t="s">
        <v>24</v>
      </c>
      <c r="Q1973" s="259" t="s">
        <v>5756</v>
      </c>
      <c r="R1973" s="307">
        <v>303</v>
      </c>
    </row>
    <row r="1974" spans="1:18" s="115" customFormat="1" ht="90" x14ac:dyDescent="0.2">
      <c r="A1974" s="109">
        <v>1973</v>
      </c>
      <c r="B1974" s="250" t="s">
        <v>16</v>
      </c>
      <c r="C1974" s="251">
        <v>891180084</v>
      </c>
      <c r="D1974" s="252">
        <v>2</v>
      </c>
      <c r="E1974" s="253" t="s">
        <v>4887</v>
      </c>
      <c r="F1974" s="254">
        <v>1081153670</v>
      </c>
      <c r="G1974" s="255">
        <v>7</v>
      </c>
      <c r="H1974" s="253" t="s">
        <v>5457</v>
      </c>
      <c r="I1974" s="253" t="s">
        <v>5458</v>
      </c>
      <c r="J1974" s="256">
        <v>41827</v>
      </c>
      <c r="K1974" s="257">
        <v>8632962</v>
      </c>
      <c r="L1974" s="258" t="s">
        <v>325</v>
      </c>
      <c r="M1974" s="258" t="s">
        <v>21</v>
      </c>
      <c r="N1974" s="258" t="s">
        <v>22</v>
      </c>
      <c r="O1974" s="258" t="s">
        <v>23</v>
      </c>
      <c r="P1974" s="258" t="s">
        <v>24</v>
      </c>
      <c r="Q1974" s="259" t="s">
        <v>5756</v>
      </c>
      <c r="R1974" s="307">
        <v>304</v>
      </c>
    </row>
    <row r="1975" spans="1:18" s="115" customFormat="1" ht="67.5" x14ac:dyDescent="0.2">
      <c r="A1975" s="109">
        <v>1974</v>
      </c>
      <c r="B1975" s="250" t="s">
        <v>16</v>
      </c>
      <c r="C1975" s="251">
        <v>891180084</v>
      </c>
      <c r="D1975" s="252">
        <v>2</v>
      </c>
      <c r="E1975" s="253" t="s">
        <v>4917</v>
      </c>
      <c r="F1975" s="254">
        <v>1075216629</v>
      </c>
      <c r="G1975" s="255">
        <v>4</v>
      </c>
      <c r="H1975" s="253" t="s">
        <v>5459</v>
      </c>
      <c r="I1975" s="253" t="s">
        <v>5460</v>
      </c>
      <c r="J1975" s="256">
        <v>41827</v>
      </c>
      <c r="K1975" s="257">
        <v>8632962</v>
      </c>
      <c r="L1975" s="258" t="s">
        <v>325</v>
      </c>
      <c r="M1975" s="258" t="s">
        <v>21</v>
      </c>
      <c r="N1975" s="258" t="s">
        <v>22</v>
      </c>
      <c r="O1975" s="258" t="s">
        <v>23</v>
      </c>
      <c r="P1975" s="258" t="s">
        <v>24</v>
      </c>
      <c r="Q1975" s="259" t="s">
        <v>5756</v>
      </c>
      <c r="R1975" s="307">
        <v>305</v>
      </c>
    </row>
    <row r="1976" spans="1:18" s="115" customFormat="1" ht="90" x14ac:dyDescent="0.2">
      <c r="A1976" s="109">
        <v>1975</v>
      </c>
      <c r="B1976" s="250" t="s">
        <v>16</v>
      </c>
      <c r="C1976" s="251">
        <v>891180084</v>
      </c>
      <c r="D1976" s="252">
        <v>2</v>
      </c>
      <c r="E1976" s="253" t="s">
        <v>4730</v>
      </c>
      <c r="F1976" s="254">
        <v>7684102</v>
      </c>
      <c r="G1976" s="255">
        <v>3</v>
      </c>
      <c r="H1976" s="253" t="s">
        <v>5461</v>
      </c>
      <c r="I1976" s="253" t="s">
        <v>5462</v>
      </c>
      <c r="J1976" s="256">
        <v>41827</v>
      </c>
      <c r="K1976" s="257">
        <v>13381231</v>
      </c>
      <c r="L1976" s="258" t="s">
        <v>325</v>
      </c>
      <c r="M1976" s="258" t="s">
        <v>21</v>
      </c>
      <c r="N1976" s="258" t="s">
        <v>22</v>
      </c>
      <c r="O1976" s="258" t="s">
        <v>23</v>
      </c>
      <c r="P1976" s="258" t="s">
        <v>24</v>
      </c>
      <c r="Q1976" s="259" t="s">
        <v>5756</v>
      </c>
      <c r="R1976" s="307">
        <v>306</v>
      </c>
    </row>
    <row r="1977" spans="1:18" s="115" customFormat="1" ht="56.25" x14ac:dyDescent="0.2">
      <c r="A1977" s="109">
        <v>1976</v>
      </c>
      <c r="B1977" s="250" t="s">
        <v>16</v>
      </c>
      <c r="C1977" s="251">
        <v>891180084</v>
      </c>
      <c r="D1977" s="252">
        <v>2</v>
      </c>
      <c r="E1977" s="253" t="s">
        <v>4969</v>
      </c>
      <c r="F1977" s="254">
        <v>7693520</v>
      </c>
      <c r="G1977" s="255">
        <v>7</v>
      </c>
      <c r="H1977" s="253" t="s">
        <v>5463</v>
      </c>
      <c r="I1977" s="253" t="s">
        <v>4968</v>
      </c>
      <c r="J1977" s="256">
        <v>41827</v>
      </c>
      <c r="K1977" s="257">
        <v>5976666</v>
      </c>
      <c r="L1977" s="258" t="s">
        <v>325</v>
      </c>
      <c r="M1977" s="258" t="s">
        <v>21</v>
      </c>
      <c r="N1977" s="258" t="s">
        <v>22</v>
      </c>
      <c r="O1977" s="258" t="s">
        <v>23</v>
      </c>
      <c r="P1977" s="258" t="s">
        <v>24</v>
      </c>
      <c r="Q1977" s="259" t="s">
        <v>5756</v>
      </c>
      <c r="R1977" s="307">
        <v>307</v>
      </c>
    </row>
    <row r="1978" spans="1:18" s="115" customFormat="1" ht="56.25" x14ac:dyDescent="0.2">
      <c r="A1978" s="109">
        <v>1977</v>
      </c>
      <c r="B1978" s="250" t="s">
        <v>16</v>
      </c>
      <c r="C1978" s="251">
        <v>891180084</v>
      </c>
      <c r="D1978" s="252">
        <v>2</v>
      </c>
      <c r="E1978" s="253" t="s">
        <v>4812</v>
      </c>
      <c r="F1978" s="254">
        <v>7727198</v>
      </c>
      <c r="G1978" s="255">
        <v>6</v>
      </c>
      <c r="H1978" s="253" t="s">
        <v>5464</v>
      </c>
      <c r="I1978" s="253" t="s">
        <v>5465</v>
      </c>
      <c r="J1978" s="256">
        <v>41827</v>
      </c>
      <c r="K1978" s="257">
        <v>7797777</v>
      </c>
      <c r="L1978" s="258" t="s">
        <v>325</v>
      </c>
      <c r="M1978" s="258" t="s">
        <v>21</v>
      </c>
      <c r="N1978" s="258" t="s">
        <v>22</v>
      </c>
      <c r="O1978" s="258" t="s">
        <v>23</v>
      </c>
      <c r="P1978" s="258" t="s">
        <v>24</v>
      </c>
      <c r="Q1978" s="259" t="s">
        <v>5756</v>
      </c>
      <c r="R1978" s="307">
        <v>308</v>
      </c>
    </row>
    <row r="1979" spans="1:18" s="115" customFormat="1" ht="67.5" x14ac:dyDescent="0.2">
      <c r="A1979" s="109">
        <v>1978</v>
      </c>
      <c r="B1979" s="250" t="s">
        <v>16</v>
      </c>
      <c r="C1979" s="251">
        <v>891180084</v>
      </c>
      <c r="D1979" s="252">
        <v>2</v>
      </c>
      <c r="E1979" s="253" t="s">
        <v>5029</v>
      </c>
      <c r="F1979" s="254">
        <v>7708538</v>
      </c>
      <c r="G1979" s="255">
        <v>6</v>
      </c>
      <c r="H1979" s="253" t="s">
        <v>5466</v>
      </c>
      <c r="I1979" s="253" t="s">
        <v>5031</v>
      </c>
      <c r="J1979" s="256">
        <v>41827</v>
      </c>
      <c r="K1979" s="257">
        <v>9961110</v>
      </c>
      <c r="L1979" s="258" t="s">
        <v>325</v>
      </c>
      <c r="M1979" s="258" t="s">
        <v>21</v>
      </c>
      <c r="N1979" s="258" t="s">
        <v>22</v>
      </c>
      <c r="O1979" s="258" t="s">
        <v>23</v>
      </c>
      <c r="P1979" s="258" t="s">
        <v>24</v>
      </c>
      <c r="Q1979" s="259" t="s">
        <v>5756</v>
      </c>
      <c r="R1979" s="307">
        <v>309</v>
      </c>
    </row>
    <row r="1980" spans="1:18" s="115" customFormat="1" ht="45" x14ac:dyDescent="0.2">
      <c r="A1980" s="109">
        <v>1979</v>
      </c>
      <c r="B1980" s="250" t="s">
        <v>16</v>
      </c>
      <c r="C1980" s="251">
        <v>891180084</v>
      </c>
      <c r="D1980" s="252">
        <v>2</v>
      </c>
      <c r="E1980" s="253" t="s">
        <v>4929</v>
      </c>
      <c r="F1980" s="254">
        <v>26428889</v>
      </c>
      <c r="G1980" s="255">
        <v>3</v>
      </c>
      <c r="H1980" s="253" t="s">
        <v>5467</v>
      </c>
      <c r="I1980" s="253" t="s">
        <v>4928</v>
      </c>
      <c r="J1980" s="256">
        <v>41827</v>
      </c>
      <c r="K1980" s="257">
        <v>19030752</v>
      </c>
      <c r="L1980" s="258" t="s">
        <v>325</v>
      </c>
      <c r="M1980" s="258" t="s">
        <v>21</v>
      </c>
      <c r="N1980" s="258" t="s">
        <v>22</v>
      </c>
      <c r="O1980" s="258" t="s">
        <v>23</v>
      </c>
      <c r="P1980" s="258" t="s">
        <v>24</v>
      </c>
      <c r="Q1980" s="259" t="s">
        <v>5756</v>
      </c>
      <c r="R1980" s="307">
        <v>310</v>
      </c>
    </row>
    <row r="1981" spans="1:18" s="115" customFormat="1" ht="45" x14ac:dyDescent="0.2">
      <c r="A1981" s="109">
        <v>1980</v>
      </c>
      <c r="B1981" s="250" t="s">
        <v>16</v>
      </c>
      <c r="C1981" s="251">
        <v>891180084</v>
      </c>
      <c r="D1981" s="252">
        <v>2</v>
      </c>
      <c r="E1981" s="253" t="s">
        <v>4775</v>
      </c>
      <c r="F1981" s="254">
        <v>79789915</v>
      </c>
      <c r="G1981" s="255">
        <v>8</v>
      </c>
      <c r="H1981" s="253" t="s">
        <v>5468</v>
      </c>
      <c r="I1981" s="253" t="s">
        <v>4777</v>
      </c>
      <c r="J1981" s="256">
        <v>41827</v>
      </c>
      <c r="K1981" s="257">
        <v>24398400</v>
      </c>
      <c r="L1981" s="258" t="s">
        <v>325</v>
      </c>
      <c r="M1981" s="258" t="s">
        <v>21</v>
      </c>
      <c r="N1981" s="258" t="s">
        <v>22</v>
      </c>
      <c r="O1981" s="258" t="s">
        <v>23</v>
      </c>
      <c r="P1981" s="258" t="s">
        <v>24</v>
      </c>
      <c r="Q1981" s="259" t="s">
        <v>5756</v>
      </c>
      <c r="R1981" s="307">
        <v>311</v>
      </c>
    </row>
    <row r="1982" spans="1:18" s="115" customFormat="1" ht="45" x14ac:dyDescent="0.2">
      <c r="A1982" s="109">
        <v>1981</v>
      </c>
      <c r="B1982" s="250" t="s">
        <v>16</v>
      </c>
      <c r="C1982" s="251">
        <v>891180084</v>
      </c>
      <c r="D1982" s="252">
        <v>2</v>
      </c>
      <c r="E1982" s="253" t="s">
        <v>4931</v>
      </c>
      <c r="F1982" s="254">
        <v>79293938</v>
      </c>
      <c r="G1982" s="255">
        <v>7</v>
      </c>
      <c r="H1982" s="253" t="s">
        <v>5469</v>
      </c>
      <c r="I1982" s="253" t="s">
        <v>4933</v>
      </c>
      <c r="J1982" s="256">
        <v>41827</v>
      </c>
      <c r="K1982" s="257">
        <v>19030752</v>
      </c>
      <c r="L1982" s="258" t="s">
        <v>325</v>
      </c>
      <c r="M1982" s="258" t="s">
        <v>21</v>
      </c>
      <c r="N1982" s="258" t="s">
        <v>22</v>
      </c>
      <c r="O1982" s="258" t="s">
        <v>23</v>
      </c>
      <c r="P1982" s="258" t="s">
        <v>24</v>
      </c>
      <c r="Q1982" s="259" t="s">
        <v>5756</v>
      </c>
      <c r="R1982" s="307">
        <v>312</v>
      </c>
    </row>
    <row r="1983" spans="1:18" s="115" customFormat="1" ht="45" x14ac:dyDescent="0.2">
      <c r="A1983" s="109">
        <v>1982</v>
      </c>
      <c r="B1983" s="250" t="s">
        <v>16</v>
      </c>
      <c r="C1983" s="251">
        <v>891180084</v>
      </c>
      <c r="D1983" s="252">
        <v>2</v>
      </c>
      <c r="E1983" s="253" t="s">
        <v>4926</v>
      </c>
      <c r="F1983" s="254">
        <v>8352925</v>
      </c>
      <c r="G1983" s="255">
        <v>7</v>
      </c>
      <c r="H1983" s="253" t="s">
        <v>5470</v>
      </c>
      <c r="I1983" s="253" t="s">
        <v>4928</v>
      </c>
      <c r="J1983" s="256">
        <v>41827</v>
      </c>
      <c r="K1983" s="257">
        <v>19030752</v>
      </c>
      <c r="L1983" s="258" t="s">
        <v>325</v>
      </c>
      <c r="M1983" s="258" t="s">
        <v>21</v>
      </c>
      <c r="N1983" s="258" t="s">
        <v>22</v>
      </c>
      <c r="O1983" s="258" t="s">
        <v>23</v>
      </c>
      <c r="P1983" s="258" t="s">
        <v>24</v>
      </c>
      <c r="Q1983" s="259" t="s">
        <v>5756</v>
      </c>
      <c r="R1983" s="307">
        <v>313</v>
      </c>
    </row>
    <row r="1984" spans="1:18" s="115" customFormat="1" ht="56.25" x14ac:dyDescent="0.2">
      <c r="A1984" s="109">
        <v>1983</v>
      </c>
      <c r="B1984" s="250" t="s">
        <v>16</v>
      </c>
      <c r="C1984" s="251">
        <v>891180084</v>
      </c>
      <c r="D1984" s="252">
        <v>2</v>
      </c>
      <c r="E1984" s="253" t="s">
        <v>5120</v>
      </c>
      <c r="F1984" s="254">
        <v>7723949</v>
      </c>
      <c r="G1984" s="255">
        <v>2</v>
      </c>
      <c r="H1984" s="253" t="s">
        <v>5471</v>
      </c>
      <c r="I1984" s="253" t="s">
        <v>5472</v>
      </c>
      <c r="J1984" s="256">
        <v>41828</v>
      </c>
      <c r="K1984" s="257">
        <v>8579999</v>
      </c>
      <c r="L1984" s="258" t="s">
        <v>325</v>
      </c>
      <c r="M1984" s="258" t="s">
        <v>21</v>
      </c>
      <c r="N1984" s="258" t="s">
        <v>22</v>
      </c>
      <c r="O1984" s="258" t="s">
        <v>23</v>
      </c>
      <c r="P1984" s="258" t="s">
        <v>24</v>
      </c>
      <c r="Q1984" s="259" t="s">
        <v>5756</v>
      </c>
      <c r="R1984" s="307">
        <v>314</v>
      </c>
    </row>
    <row r="1985" spans="1:18" s="115" customFormat="1" ht="67.5" x14ac:dyDescent="0.2">
      <c r="A1985" s="109">
        <v>1984</v>
      </c>
      <c r="B1985" s="250" t="s">
        <v>16</v>
      </c>
      <c r="C1985" s="251">
        <v>891180084</v>
      </c>
      <c r="D1985" s="252">
        <v>2</v>
      </c>
      <c r="E1985" s="253" t="s">
        <v>4706</v>
      </c>
      <c r="F1985" s="254">
        <v>12282032</v>
      </c>
      <c r="G1985" s="255">
        <v>9</v>
      </c>
      <c r="H1985" s="253" t="s">
        <v>5473</v>
      </c>
      <c r="I1985" s="253" t="s">
        <v>4708</v>
      </c>
      <c r="J1985" s="256">
        <v>41829</v>
      </c>
      <c r="K1985" s="257">
        <v>9162591</v>
      </c>
      <c r="L1985" s="258" t="s">
        <v>325</v>
      </c>
      <c r="M1985" s="258" t="s">
        <v>21</v>
      </c>
      <c r="N1985" s="258" t="s">
        <v>22</v>
      </c>
      <c r="O1985" s="258" t="s">
        <v>23</v>
      </c>
      <c r="P1985" s="258" t="s">
        <v>24</v>
      </c>
      <c r="Q1985" s="259" t="s">
        <v>5756</v>
      </c>
      <c r="R1985" s="307">
        <v>315</v>
      </c>
    </row>
    <row r="1986" spans="1:18" s="115" customFormat="1" ht="45" x14ac:dyDescent="0.2">
      <c r="A1986" s="109">
        <v>1985</v>
      </c>
      <c r="B1986" s="250" t="s">
        <v>16</v>
      </c>
      <c r="C1986" s="251">
        <v>891180084</v>
      </c>
      <c r="D1986" s="252">
        <v>2</v>
      </c>
      <c r="E1986" s="253" t="s">
        <v>4869</v>
      </c>
      <c r="F1986" s="254">
        <v>12233322</v>
      </c>
      <c r="G1986" s="255">
        <v>0</v>
      </c>
      <c r="H1986" s="253" t="s">
        <v>5474</v>
      </c>
      <c r="I1986" s="253" t="s">
        <v>4871</v>
      </c>
      <c r="J1986" s="256">
        <v>41829</v>
      </c>
      <c r="K1986" s="257">
        <v>9899999</v>
      </c>
      <c r="L1986" s="258" t="s">
        <v>325</v>
      </c>
      <c r="M1986" s="258" t="s">
        <v>21</v>
      </c>
      <c r="N1986" s="258" t="s">
        <v>22</v>
      </c>
      <c r="O1986" s="258" t="s">
        <v>23</v>
      </c>
      <c r="P1986" s="258" t="s">
        <v>24</v>
      </c>
      <c r="Q1986" s="259" t="s">
        <v>5756</v>
      </c>
      <c r="R1986" s="307">
        <v>316</v>
      </c>
    </row>
    <row r="1987" spans="1:18" s="115" customFormat="1" ht="67.5" x14ac:dyDescent="0.2">
      <c r="A1987" s="109">
        <v>1986</v>
      </c>
      <c r="B1987" s="250" t="s">
        <v>16</v>
      </c>
      <c r="C1987" s="251">
        <v>891180084</v>
      </c>
      <c r="D1987" s="252">
        <v>2</v>
      </c>
      <c r="E1987" s="253" t="s">
        <v>4772</v>
      </c>
      <c r="F1987" s="254">
        <v>40758632</v>
      </c>
      <c r="G1987" s="255">
        <v>4</v>
      </c>
      <c r="H1987" s="253" t="s">
        <v>5475</v>
      </c>
      <c r="I1987" s="253" t="s">
        <v>4774</v>
      </c>
      <c r="J1987" s="256">
        <v>41834</v>
      </c>
      <c r="K1987" s="257">
        <v>9594443</v>
      </c>
      <c r="L1987" s="258" t="s">
        <v>325</v>
      </c>
      <c r="M1987" s="258" t="s">
        <v>21</v>
      </c>
      <c r="N1987" s="258" t="s">
        <v>22</v>
      </c>
      <c r="O1987" s="258" t="s">
        <v>23</v>
      </c>
      <c r="P1987" s="258" t="s">
        <v>24</v>
      </c>
      <c r="Q1987" s="259" t="s">
        <v>5756</v>
      </c>
      <c r="R1987" s="307">
        <v>317</v>
      </c>
    </row>
    <row r="1988" spans="1:18" s="115" customFormat="1" ht="146.25" x14ac:dyDescent="0.2">
      <c r="A1988" s="109">
        <v>1987</v>
      </c>
      <c r="B1988" s="250" t="s">
        <v>16</v>
      </c>
      <c r="C1988" s="251">
        <v>891180084</v>
      </c>
      <c r="D1988" s="252">
        <v>2</v>
      </c>
      <c r="E1988" s="253" t="s">
        <v>4937</v>
      </c>
      <c r="F1988" s="254">
        <v>1075244297</v>
      </c>
      <c r="G1988" s="255">
        <v>1</v>
      </c>
      <c r="H1988" s="253" t="s">
        <v>5476</v>
      </c>
      <c r="I1988" s="253" t="s">
        <v>4939</v>
      </c>
      <c r="J1988" s="256">
        <v>41834</v>
      </c>
      <c r="K1988" s="257">
        <v>5526569</v>
      </c>
      <c r="L1988" s="258" t="s">
        <v>325</v>
      </c>
      <c r="M1988" s="258" t="s">
        <v>21</v>
      </c>
      <c r="N1988" s="258" t="s">
        <v>22</v>
      </c>
      <c r="O1988" s="258" t="s">
        <v>23</v>
      </c>
      <c r="P1988" s="258" t="s">
        <v>24</v>
      </c>
      <c r="Q1988" s="259" t="s">
        <v>5756</v>
      </c>
      <c r="R1988" s="307">
        <v>318</v>
      </c>
    </row>
    <row r="1989" spans="1:18" s="115" customFormat="1" ht="45" x14ac:dyDescent="0.2">
      <c r="A1989" s="109">
        <v>1988</v>
      </c>
      <c r="B1989" s="250" t="s">
        <v>16</v>
      </c>
      <c r="C1989" s="251">
        <v>891180084</v>
      </c>
      <c r="D1989" s="252">
        <v>2</v>
      </c>
      <c r="E1989" s="253" t="s">
        <v>4943</v>
      </c>
      <c r="F1989" s="254">
        <v>1075236227</v>
      </c>
      <c r="G1989" s="255">
        <v>2</v>
      </c>
      <c r="H1989" s="253" t="s">
        <v>5477</v>
      </c>
      <c r="I1989" s="253" t="s">
        <v>4942</v>
      </c>
      <c r="J1989" s="256">
        <v>41834</v>
      </c>
      <c r="K1989" s="257">
        <v>9533332</v>
      </c>
      <c r="L1989" s="258" t="s">
        <v>325</v>
      </c>
      <c r="M1989" s="258" t="s">
        <v>21</v>
      </c>
      <c r="N1989" s="258" t="s">
        <v>22</v>
      </c>
      <c r="O1989" s="258" t="s">
        <v>23</v>
      </c>
      <c r="P1989" s="258" t="s">
        <v>24</v>
      </c>
      <c r="Q1989" s="259" t="s">
        <v>5756</v>
      </c>
      <c r="R1989" s="307">
        <v>319</v>
      </c>
    </row>
    <row r="1990" spans="1:18" s="115" customFormat="1" ht="45" x14ac:dyDescent="0.2">
      <c r="A1990" s="109">
        <v>1989</v>
      </c>
      <c r="B1990" s="250" t="s">
        <v>16</v>
      </c>
      <c r="C1990" s="251">
        <v>891180084</v>
      </c>
      <c r="D1990" s="252">
        <v>2</v>
      </c>
      <c r="E1990" s="253" t="s">
        <v>5270</v>
      </c>
      <c r="F1990" s="254">
        <v>36313258</v>
      </c>
      <c r="G1990" s="255">
        <v>8</v>
      </c>
      <c r="H1990" s="253" t="s">
        <v>5478</v>
      </c>
      <c r="I1990" s="253" t="s">
        <v>4738</v>
      </c>
      <c r="J1990" s="256">
        <v>41834</v>
      </c>
      <c r="K1990" s="257">
        <v>8320000</v>
      </c>
      <c r="L1990" s="258" t="s">
        <v>325</v>
      </c>
      <c r="M1990" s="258" t="s">
        <v>21</v>
      </c>
      <c r="N1990" s="258" t="s">
        <v>22</v>
      </c>
      <c r="O1990" s="258" t="s">
        <v>23</v>
      </c>
      <c r="P1990" s="258" t="s">
        <v>24</v>
      </c>
      <c r="Q1990" s="259" t="s">
        <v>5756</v>
      </c>
      <c r="R1990" s="307">
        <v>320</v>
      </c>
    </row>
    <row r="1991" spans="1:18" s="115" customFormat="1" ht="67.5" x14ac:dyDescent="0.2">
      <c r="A1991" s="109">
        <v>1990</v>
      </c>
      <c r="B1991" s="250" t="s">
        <v>16</v>
      </c>
      <c r="C1991" s="251">
        <v>891180084</v>
      </c>
      <c r="D1991" s="252">
        <v>2</v>
      </c>
      <c r="E1991" s="253" t="s">
        <v>502</v>
      </c>
      <c r="F1991" s="254">
        <v>1004075903</v>
      </c>
      <c r="G1991" s="255">
        <v>3</v>
      </c>
      <c r="H1991" s="253" t="s">
        <v>5479</v>
      </c>
      <c r="I1991" s="253" t="s">
        <v>4948</v>
      </c>
      <c r="J1991" s="256">
        <v>41834</v>
      </c>
      <c r="K1991" s="257">
        <v>9533332</v>
      </c>
      <c r="L1991" s="258" t="s">
        <v>325</v>
      </c>
      <c r="M1991" s="258" t="s">
        <v>21</v>
      </c>
      <c r="N1991" s="258" t="s">
        <v>22</v>
      </c>
      <c r="O1991" s="258" t="s">
        <v>23</v>
      </c>
      <c r="P1991" s="258" t="s">
        <v>24</v>
      </c>
      <c r="Q1991" s="259" t="s">
        <v>5756</v>
      </c>
      <c r="R1991" s="307">
        <v>321</v>
      </c>
    </row>
    <row r="1992" spans="1:18" s="115" customFormat="1" ht="90" x14ac:dyDescent="0.2">
      <c r="A1992" s="109">
        <v>1991</v>
      </c>
      <c r="B1992" s="250" t="s">
        <v>16</v>
      </c>
      <c r="C1992" s="251">
        <v>891180084</v>
      </c>
      <c r="D1992" s="252">
        <v>2</v>
      </c>
      <c r="E1992" s="253" t="s">
        <v>4949</v>
      </c>
      <c r="F1992" s="254">
        <v>55162919</v>
      </c>
      <c r="G1992" s="255">
        <v>8</v>
      </c>
      <c r="H1992" s="253" t="s">
        <v>5480</v>
      </c>
      <c r="I1992" s="253" t="s">
        <v>5481</v>
      </c>
      <c r="J1992" s="256">
        <v>41834</v>
      </c>
      <c r="K1992" s="257">
        <v>9533332</v>
      </c>
      <c r="L1992" s="258" t="s">
        <v>325</v>
      </c>
      <c r="M1992" s="258" t="s">
        <v>21</v>
      </c>
      <c r="N1992" s="258" t="s">
        <v>22</v>
      </c>
      <c r="O1992" s="258" t="s">
        <v>23</v>
      </c>
      <c r="P1992" s="258" t="s">
        <v>24</v>
      </c>
      <c r="Q1992" s="259" t="s">
        <v>5756</v>
      </c>
      <c r="R1992" s="307">
        <v>322</v>
      </c>
    </row>
    <row r="1993" spans="1:18" s="115" customFormat="1" ht="67.5" x14ac:dyDescent="0.2">
      <c r="A1993" s="109">
        <v>1992</v>
      </c>
      <c r="B1993" s="250" t="s">
        <v>16</v>
      </c>
      <c r="C1993" s="251">
        <v>891180084</v>
      </c>
      <c r="D1993" s="252">
        <v>2</v>
      </c>
      <c r="E1993" s="253" t="s">
        <v>4952</v>
      </c>
      <c r="F1993" s="254">
        <v>10529621</v>
      </c>
      <c r="G1993" s="255">
        <v>2</v>
      </c>
      <c r="H1993" s="253" t="s">
        <v>5482</v>
      </c>
      <c r="I1993" s="253" t="s">
        <v>4954</v>
      </c>
      <c r="J1993" s="256">
        <v>41834</v>
      </c>
      <c r="K1993" s="257">
        <v>9533332</v>
      </c>
      <c r="L1993" s="258" t="s">
        <v>325</v>
      </c>
      <c r="M1993" s="258" t="s">
        <v>21</v>
      </c>
      <c r="N1993" s="258" t="s">
        <v>22</v>
      </c>
      <c r="O1993" s="258" t="s">
        <v>23</v>
      </c>
      <c r="P1993" s="258" t="s">
        <v>24</v>
      </c>
      <c r="Q1993" s="259" t="s">
        <v>5756</v>
      </c>
      <c r="R1993" s="307">
        <v>323</v>
      </c>
    </row>
    <row r="1994" spans="1:18" s="115" customFormat="1" ht="90" x14ac:dyDescent="0.2">
      <c r="A1994" s="109">
        <v>1993</v>
      </c>
      <c r="B1994" s="250" t="s">
        <v>16</v>
      </c>
      <c r="C1994" s="251">
        <v>891180084</v>
      </c>
      <c r="D1994" s="252">
        <v>2</v>
      </c>
      <c r="E1994" s="253" t="s">
        <v>5280</v>
      </c>
      <c r="F1994" s="254">
        <v>51675233</v>
      </c>
      <c r="G1994" s="255">
        <v>1</v>
      </c>
      <c r="H1994" s="253" t="s">
        <v>5483</v>
      </c>
      <c r="I1994" s="253" t="s">
        <v>5282</v>
      </c>
      <c r="J1994" s="256">
        <v>41834</v>
      </c>
      <c r="K1994" s="257">
        <v>9533332</v>
      </c>
      <c r="L1994" s="258" t="s">
        <v>325</v>
      </c>
      <c r="M1994" s="258" t="s">
        <v>21</v>
      </c>
      <c r="N1994" s="258" t="s">
        <v>22</v>
      </c>
      <c r="O1994" s="258" t="s">
        <v>23</v>
      </c>
      <c r="P1994" s="258" t="s">
        <v>24</v>
      </c>
      <c r="Q1994" s="259" t="s">
        <v>5756</v>
      </c>
      <c r="R1994" s="307">
        <v>324</v>
      </c>
    </row>
    <row r="1995" spans="1:18" s="115" customFormat="1" ht="112.5" x14ac:dyDescent="0.2">
      <c r="A1995" s="109">
        <v>1994</v>
      </c>
      <c r="B1995" s="250" t="s">
        <v>16</v>
      </c>
      <c r="C1995" s="251">
        <v>891180084</v>
      </c>
      <c r="D1995" s="252">
        <v>2</v>
      </c>
      <c r="E1995" s="253" t="s">
        <v>4986</v>
      </c>
      <c r="F1995" s="254">
        <v>1024461220</v>
      </c>
      <c r="G1995" s="255">
        <v>1</v>
      </c>
      <c r="H1995" s="253" t="s">
        <v>5484</v>
      </c>
      <c r="I1995" s="253" t="s">
        <v>4988</v>
      </c>
      <c r="J1995" s="256">
        <v>41834</v>
      </c>
      <c r="K1995" s="257">
        <v>14711480</v>
      </c>
      <c r="L1995" s="258" t="s">
        <v>325</v>
      </c>
      <c r="M1995" s="258" t="s">
        <v>21</v>
      </c>
      <c r="N1995" s="258" t="s">
        <v>22</v>
      </c>
      <c r="O1995" s="258" t="s">
        <v>23</v>
      </c>
      <c r="P1995" s="258" t="s">
        <v>24</v>
      </c>
      <c r="Q1995" s="259" t="s">
        <v>5756</v>
      </c>
      <c r="R1995" s="307">
        <v>325</v>
      </c>
    </row>
    <row r="1996" spans="1:18" s="115" customFormat="1" ht="56.25" x14ac:dyDescent="0.2">
      <c r="A1996" s="109">
        <v>1995</v>
      </c>
      <c r="B1996" s="250" t="s">
        <v>16</v>
      </c>
      <c r="C1996" s="251">
        <v>891180084</v>
      </c>
      <c r="D1996" s="252">
        <v>2</v>
      </c>
      <c r="E1996" s="253" t="s">
        <v>1322</v>
      </c>
      <c r="F1996" s="254">
        <v>55153933</v>
      </c>
      <c r="G1996" s="255">
        <v>3</v>
      </c>
      <c r="H1996" s="253" t="s">
        <v>5485</v>
      </c>
      <c r="I1996" s="253" t="s">
        <v>4965</v>
      </c>
      <c r="J1996" s="256">
        <v>41834</v>
      </c>
      <c r="K1996" s="257">
        <v>9533332</v>
      </c>
      <c r="L1996" s="258" t="s">
        <v>325</v>
      </c>
      <c r="M1996" s="258" t="s">
        <v>21</v>
      </c>
      <c r="N1996" s="258" t="s">
        <v>22</v>
      </c>
      <c r="O1996" s="258" t="s">
        <v>23</v>
      </c>
      <c r="P1996" s="258" t="s">
        <v>24</v>
      </c>
      <c r="Q1996" s="259" t="s">
        <v>5756</v>
      </c>
      <c r="R1996" s="307">
        <v>326</v>
      </c>
    </row>
    <row r="1997" spans="1:18" s="115" customFormat="1" ht="258.75" x14ac:dyDescent="0.2">
      <c r="A1997" s="109">
        <v>1996</v>
      </c>
      <c r="B1997" s="250" t="s">
        <v>16</v>
      </c>
      <c r="C1997" s="251">
        <v>891180084</v>
      </c>
      <c r="D1997" s="252">
        <v>2</v>
      </c>
      <c r="E1997" s="253" t="s">
        <v>5163</v>
      </c>
      <c r="F1997" s="254">
        <v>1075215698</v>
      </c>
      <c r="G1997" s="255">
        <v>8</v>
      </c>
      <c r="H1997" s="253" t="s">
        <v>5486</v>
      </c>
      <c r="I1997" s="253" t="s">
        <v>5165</v>
      </c>
      <c r="J1997" s="256">
        <v>41834</v>
      </c>
      <c r="K1997" s="257">
        <v>9594443</v>
      </c>
      <c r="L1997" s="258" t="s">
        <v>325</v>
      </c>
      <c r="M1997" s="258" t="s">
        <v>21</v>
      </c>
      <c r="N1997" s="258" t="s">
        <v>22</v>
      </c>
      <c r="O1997" s="258" t="s">
        <v>23</v>
      </c>
      <c r="P1997" s="258" t="s">
        <v>24</v>
      </c>
      <c r="Q1997" s="259" t="s">
        <v>5756</v>
      </c>
      <c r="R1997" s="307">
        <v>327</v>
      </c>
    </row>
    <row r="1998" spans="1:18" s="115" customFormat="1" ht="78.75" x14ac:dyDescent="0.2">
      <c r="A1998" s="109">
        <v>1997</v>
      </c>
      <c r="B1998" s="250" t="s">
        <v>16</v>
      </c>
      <c r="C1998" s="251">
        <v>891180084</v>
      </c>
      <c r="D1998" s="252">
        <v>2</v>
      </c>
      <c r="E1998" s="253" t="s">
        <v>4995</v>
      </c>
      <c r="F1998" s="254">
        <v>1082156241</v>
      </c>
      <c r="G1998" s="255">
        <v>8</v>
      </c>
      <c r="H1998" s="253" t="s">
        <v>5487</v>
      </c>
      <c r="I1998" s="253" t="s">
        <v>5488</v>
      </c>
      <c r="J1998" s="256">
        <v>41834</v>
      </c>
      <c r="K1998" s="257">
        <v>5756665.666666666</v>
      </c>
      <c r="L1998" s="258" t="s">
        <v>325</v>
      </c>
      <c r="M1998" s="258" t="s">
        <v>21</v>
      </c>
      <c r="N1998" s="258" t="s">
        <v>22</v>
      </c>
      <c r="O1998" s="258" t="s">
        <v>23</v>
      </c>
      <c r="P1998" s="258" t="s">
        <v>24</v>
      </c>
      <c r="Q1998" s="259" t="s">
        <v>5756</v>
      </c>
      <c r="R1998" s="307">
        <v>328</v>
      </c>
    </row>
    <row r="1999" spans="1:18" s="115" customFormat="1" ht="146.25" x14ac:dyDescent="0.2">
      <c r="A1999" s="109">
        <v>1998</v>
      </c>
      <c r="B1999" s="250" t="s">
        <v>16</v>
      </c>
      <c r="C1999" s="251">
        <v>891180084</v>
      </c>
      <c r="D1999" s="252">
        <v>2</v>
      </c>
      <c r="E1999" s="253" t="s">
        <v>5026</v>
      </c>
      <c r="F1999" s="254">
        <v>12141477</v>
      </c>
      <c r="G1999" s="255">
        <v>8</v>
      </c>
      <c r="H1999" s="253" t="s">
        <v>5489</v>
      </c>
      <c r="I1999" s="253" t="s">
        <v>5490</v>
      </c>
      <c r="J1999" s="256">
        <v>41834</v>
      </c>
      <c r="K1999" s="257">
        <v>9533332</v>
      </c>
      <c r="L1999" s="258" t="s">
        <v>325</v>
      </c>
      <c r="M1999" s="258" t="s">
        <v>21</v>
      </c>
      <c r="N1999" s="258" t="s">
        <v>22</v>
      </c>
      <c r="O1999" s="258" t="s">
        <v>23</v>
      </c>
      <c r="P1999" s="258" t="s">
        <v>24</v>
      </c>
      <c r="Q1999" s="259" t="s">
        <v>5756</v>
      </c>
      <c r="R1999" s="307">
        <v>329</v>
      </c>
    </row>
    <row r="2000" spans="1:18" s="115" customFormat="1" ht="90" x14ac:dyDescent="0.2">
      <c r="A2000" s="109">
        <v>1999</v>
      </c>
      <c r="B2000" s="250" t="s">
        <v>16</v>
      </c>
      <c r="C2000" s="251">
        <v>891180084</v>
      </c>
      <c r="D2000" s="252">
        <v>2</v>
      </c>
      <c r="E2000" s="253" t="s">
        <v>5004</v>
      </c>
      <c r="F2000" s="254">
        <v>36069942</v>
      </c>
      <c r="G2000" s="255">
        <v>1</v>
      </c>
      <c r="H2000" s="253" t="s">
        <v>5491</v>
      </c>
      <c r="I2000" s="253" t="s">
        <v>5006</v>
      </c>
      <c r="J2000" s="256">
        <v>41834</v>
      </c>
      <c r="K2000" s="257">
        <v>6355555</v>
      </c>
      <c r="L2000" s="258" t="s">
        <v>325</v>
      </c>
      <c r="M2000" s="258" t="s">
        <v>21</v>
      </c>
      <c r="N2000" s="258" t="s">
        <v>22</v>
      </c>
      <c r="O2000" s="258" t="s">
        <v>23</v>
      </c>
      <c r="P2000" s="258" t="s">
        <v>24</v>
      </c>
      <c r="Q2000" s="259" t="s">
        <v>5756</v>
      </c>
      <c r="R2000" s="307">
        <v>330</v>
      </c>
    </row>
    <row r="2001" spans="1:18" s="115" customFormat="1" ht="56.25" x14ac:dyDescent="0.2">
      <c r="A2001" s="109">
        <v>2000</v>
      </c>
      <c r="B2001" s="250" t="s">
        <v>16</v>
      </c>
      <c r="C2001" s="251">
        <v>891180084</v>
      </c>
      <c r="D2001" s="252">
        <v>2</v>
      </c>
      <c r="E2001" s="253" t="s">
        <v>5007</v>
      </c>
      <c r="F2001" s="254">
        <v>55154378</v>
      </c>
      <c r="G2001" s="255">
        <v>1</v>
      </c>
      <c r="H2001" s="253" t="s">
        <v>5492</v>
      </c>
      <c r="I2001" s="253" t="s">
        <v>5009</v>
      </c>
      <c r="J2001" s="256">
        <v>41834</v>
      </c>
      <c r="K2001" s="257">
        <v>14617776</v>
      </c>
      <c r="L2001" s="258" t="s">
        <v>325</v>
      </c>
      <c r="M2001" s="258" t="s">
        <v>21</v>
      </c>
      <c r="N2001" s="258" t="s">
        <v>22</v>
      </c>
      <c r="O2001" s="258" t="s">
        <v>23</v>
      </c>
      <c r="P2001" s="258" t="s">
        <v>24</v>
      </c>
      <c r="Q2001" s="259" t="s">
        <v>5756</v>
      </c>
      <c r="R2001" s="307">
        <v>331</v>
      </c>
    </row>
    <row r="2002" spans="1:18" s="115" customFormat="1" ht="56.25" x14ac:dyDescent="0.2">
      <c r="A2002" s="109">
        <v>2001</v>
      </c>
      <c r="B2002" s="250" t="s">
        <v>16</v>
      </c>
      <c r="C2002" s="251">
        <v>891180084</v>
      </c>
      <c r="D2002" s="252">
        <v>2</v>
      </c>
      <c r="E2002" s="253" t="s">
        <v>5016</v>
      </c>
      <c r="F2002" s="254">
        <v>12135730</v>
      </c>
      <c r="G2002" s="255">
        <v>2</v>
      </c>
      <c r="H2002" s="253" t="s">
        <v>5493</v>
      </c>
      <c r="I2002" s="253" t="s">
        <v>5494</v>
      </c>
      <c r="J2002" s="256">
        <v>41834</v>
      </c>
      <c r="K2002" s="257">
        <v>9533332</v>
      </c>
      <c r="L2002" s="258" t="s">
        <v>325</v>
      </c>
      <c r="M2002" s="258" t="s">
        <v>21</v>
      </c>
      <c r="N2002" s="258" t="s">
        <v>22</v>
      </c>
      <c r="O2002" s="258" t="s">
        <v>23</v>
      </c>
      <c r="P2002" s="258" t="s">
        <v>24</v>
      </c>
      <c r="Q2002" s="259" t="s">
        <v>5756</v>
      </c>
      <c r="R2002" s="307">
        <v>332</v>
      </c>
    </row>
    <row r="2003" spans="1:18" s="115" customFormat="1" ht="56.25" x14ac:dyDescent="0.2">
      <c r="A2003" s="109">
        <v>2002</v>
      </c>
      <c r="B2003" s="250" t="s">
        <v>16</v>
      </c>
      <c r="C2003" s="251">
        <v>891180084</v>
      </c>
      <c r="D2003" s="252">
        <v>2</v>
      </c>
      <c r="E2003" s="253" t="s">
        <v>5277</v>
      </c>
      <c r="F2003" s="254">
        <v>13828018</v>
      </c>
      <c r="G2003" s="255">
        <v>4</v>
      </c>
      <c r="H2003" s="253" t="s">
        <v>5495</v>
      </c>
      <c r="I2003" s="253" t="s">
        <v>5279</v>
      </c>
      <c r="J2003" s="256">
        <v>41834</v>
      </c>
      <c r="K2003" s="257">
        <v>14617776</v>
      </c>
      <c r="L2003" s="258" t="s">
        <v>325</v>
      </c>
      <c r="M2003" s="258" t="s">
        <v>21</v>
      </c>
      <c r="N2003" s="258" t="s">
        <v>22</v>
      </c>
      <c r="O2003" s="258" t="s">
        <v>23</v>
      </c>
      <c r="P2003" s="258" t="s">
        <v>24</v>
      </c>
      <c r="Q2003" s="259" t="s">
        <v>5756</v>
      </c>
      <c r="R2003" s="307">
        <v>333</v>
      </c>
    </row>
    <row r="2004" spans="1:18" s="115" customFormat="1" ht="45" x14ac:dyDescent="0.2">
      <c r="A2004" s="109">
        <v>2003</v>
      </c>
      <c r="B2004" s="250" t="s">
        <v>16</v>
      </c>
      <c r="C2004" s="251">
        <v>891180084</v>
      </c>
      <c r="D2004" s="252">
        <v>2</v>
      </c>
      <c r="E2004" s="253" t="s">
        <v>4853</v>
      </c>
      <c r="F2004" s="254">
        <v>36066255</v>
      </c>
      <c r="G2004" s="255">
        <v>6</v>
      </c>
      <c r="H2004" s="253" t="s">
        <v>5496</v>
      </c>
      <c r="I2004" s="253" t="s">
        <v>5497</v>
      </c>
      <c r="J2004" s="256">
        <v>41834</v>
      </c>
      <c r="K2004" s="257">
        <v>9533332</v>
      </c>
      <c r="L2004" s="258" t="s">
        <v>325</v>
      </c>
      <c r="M2004" s="258" t="s">
        <v>21</v>
      </c>
      <c r="N2004" s="258" t="s">
        <v>22</v>
      </c>
      <c r="O2004" s="258" t="s">
        <v>23</v>
      </c>
      <c r="P2004" s="258" t="s">
        <v>24</v>
      </c>
      <c r="Q2004" s="259" t="s">
        <v>5756</v>
      </c>
      <c r="R2004" s="307">
        <v>334</v>
      </c>
    </row>
    <row r="2005" spans="1:18" s="115" customFormat="1" ht="56.25" x14ac:dyDescent="0.2">
      <c r="A2005" s="109">
        <v>2004</v>
      </c>
      <c r="B2005" s="250" t="s">
        <v>16</v>
      </c>
      <c r="C2005" s="251">
        <v>891180084</v>
      </c>
      <c r="D2005" s="252">
        <v>2</v>
      </c>
      <c r="E2005" s="253" t="s">
        <v>4844</v>
      </c>
      <c r="F2005" s="254">
        <v>7708832</v>
      </c>
      <c r="G2005" s="255">
        <v>7</v>
      </c>
      <c r="H2005" s="253" t="s">
        <v>5498</v>
      </c>
      <c r="I2005" s="253" t="s">
        <v>4846</v>
      </c>
      <c r="J2005" s="256">
        <v>41834</v>
      </c>
      <c r="K2005" s="257">
        <v>5719999</v>
      </c>
      <c r="L2005" s="258" t="s">
        <v>325</v>
      </c>
      <c r="M2005" s="258" t="s">
        <v>21</v>
      </c>
      <c r="N2005" s="258" t="s">
        <v>22</v>
      </c>
      <c r="O2005" s="258" t="s">
        <v>23</v>
      </c>
      <c r="P2005" s="258" t="s">
        <v>24</v>
      </c>
      <c r="Q2005" s="259" t="s">
        <v>5756</v>
      </c>
      <c r="R2005" s="307">
        <v>335</v>
      </c>
    </row>
    <row r="2006" spans="1:18" s="115" customFormat="1" ht="45" x14ac:dyDescent="0.2">
      <c r="A2006" s="109">
        <v>2005</v>
      </c>
      <c r="B2006" s="250" t="s">
        <v>16</v>
      </c>
      <c r="C2006" s="251">
        <v>891180084</v>
      </c>
      <c r="D2006" s="252">
        <v>2</v>
      </c>
      <c r="E2006" s="253" t="s">
        <v>5312</v>
      </c>
      <c r="F2006" s="254">
        <v>1075255781</v>
      </c>
      <c r="G2006" s="255">
        <v>2</v>
      </c>
      <c r="H2006" s="253" t="s">
        <v>5499</v>
      </c>
      <c r="I2006" s="253" t="s">
        <v>5111</v>
      </c>
      <c r="J2006" s="256">
        <v>41834</v>
      </c>
      <c r="K2006" s="257">
        <v>8262221</v>
      </c>
      <c r="L2006" s="258" t="s">
        <v>325</v>
      </c>
      <c r="M2006" s="258" t="s">
        <v>21</v>
      </c>
      <c r="N2006" s="258" t="s">
        <v>22</v>
      </c>
      <c r="O2006" s="258" t="s">
        <v>23</v>
      </c>
      <c r="P2006" s="258" t="s">
        <v>24</v>
      </c>
      <c r="Q2006" s="259" t="s">
        <v>5756</v>
      </c>
      <c r="R2006" s="307">
        <v>336</v>
      </c>
    </row>
    <row r="2007" spans="1:18" s="115" customFormat="1" ht="67.5" x14ac:dyDescent="0.2">
      <c r="A2007" s="109">
        <v>2006</v>
      </c>
      <c r="B2007" s="250" t="s">
        <v>16</v>
      </c>
      <c r="C2007" s="251">
        <v>891180084</v>
      </c>
      <c r="D2007" s="252">
        <v>2</v>
      </c>
      <c r="E2007" s="253" t="s">
        <v>4895</v>
      </c>
      <c r="F2007" s="254">
        <v>26423542</v>
      </c>
      <c r="G2007" s="255">
        <v>0</v>
      </c>
      <c r="H2007" s="253" t="s">
        <v>5500</v>
      </c>
      <c r="I2007" s="253" t="s">
        <v>4897</v>
      </c>
      <c r="J2007" s="256">
        <v>41834</v>
      </c>
      <c r="K2007" s="257">
        <v>8262221</v>
      </c>
      <c r="L2007" s="258" t="s">
        <v>325</v>
      </c>
      <c r="M2007" s="258" t="s">
        <v>21</v>
      </c>
      <c r="N2007" s="258" t="s">
        <v>22</v>
      </c>
      <c r="O2007" s="258" t="s">
        <v>23</v>
      </c>
      <c r="P2007" s="258" t="s">
        <v>24</v>
      </c>
      <c r="Q2007" s="259" t="s">
        <v>5756</v>
      </c>
      <c r="R2007" s="307">
        <v>337</v>
      </c>
    </row>
    <row r="2008" spans="1:18" s="115" customFormat="1" ht="135" x14ac:dyDescent="0.2">
      <c r="A2008" s="109">
        <v>2007</v>
      </c>
      <c r="B2008" s="250" t="s">
        <v>16</v>
      </c>
      <c r="C2008" s="251">
        <v>891180084</v>
      </c>
      <c r="D2008" s="252">
        <v>2</v>
      </c>
      <c r="E2008" s="253" t="s">
        <v>551</v>
      </c>
      <c r="F2008" s="254">
        <v>7726738</v>
      </c>
      <c r="G2008" s="255">
        <v>9</v>
      </c>
      <c r="H2008" s="253" t="s">
        <v>5501</v>
      </c>
      <c r="I2008" s="253" t="s">
        <v>5502</v>
      </c>
      <c r="J2008" s="256">
        <v>41834</v>
      </c>
      <c r="K2008" s="257">
        <v>6991110</v>
      </c>
      <c r="L2008" s="258" t="s">
        <v>325</v>
      </c>
      <c r="M2008" s="258" t="s">
        <v>21</v>
      </c>
      <c r="N2008" s="258" t="s">
        <v>22</v>
      </c>
      <c r="O2008" s="258" t="s">
        <v>23</v>
      </c>
      <c r="P2008" s="258" t="s">
        <v>24</v>
      </c>
      <c r="Q2008" s="259" t="s">
        <v>5756</v>
      </c>
      <c r="R2008" s="307">
        <v>338</v>
      </c>
    </row>
    <row r="2009" spans="1:18" s="115" customFormat="1" ht="33.75" x14ac:dyDescent="0.2">
      <c r="A2009" s="109">
        <v>2008</v>
      </c>
      <c r="B2009" s="250" t="s">
        <v>16</v>
      </c>
      <c r="C2009" s="251">
        <v>891180084</v>
      </c>
      <c r="D2009" s="252">
        <v>2</v>
      </c>
      <c r="E2009" s="253" t="s">
        <v>5032</v>
      </c>
      <c r="F2009" s="254">
        <v>1075232353</v>
      </c>
      <c r="G2009" s="255">
        <v>4</v>
      </c>
      <c r="H2009" s="253" t="s">
        <v>5503</v>
      </c>
      <c r="I2009" s="253" t="s">
        <v>5034</v>
      </c>
      <c r="J2009" s="256">
        <v>41834</v>
      </c>
      <c r="K2009" s="257">
        <v>6355555</v>
      </c>
      <c r="L2009" s="258" t="s">
        <v>325</v>
      </c>
      <c r="M2009" s="258" t="s">
        <v>21</v>
      </c>
      <c r="N2009" s="258" t="s">
        <v>22</v>
      </c>
      <c r="O2009" s="258" t="s">
        <v>23</v>
      </c>
      <c r="P2009" s="258" t="s">
        <v>24</v>
      </c>
      <c r="Q2009" s="259" t="s">
        <v>5756</v>
      </c>
      <c r="R2009" s="307">
        <v>339</v>
      </c>
    </row>
    <row r="2010" spans="1:18" s="115" customFormat="1" ht="45" x14ac:dyDescent="0.2">
      <c r="A2010" s="109">
        <v>2009</v>
      </c>
      <c r="B2010" s="250" t="s">
        <v>16</v>
      </c>
      <c r="C2010" s="251">
        <v>891180084</v>
      </c>
      <c r="D2010" s="252">
        <v>2</v>
      </c>
      <c r="E2010" s="253" t="s">
        <v>5035</v>
      </c>
      <c r="F2010" s="254">
        <v>1075213437</v>
      </c>
      <c r="G2010" s="255">
        <v>3</v>
      </c>
      <c r="H2010" s="253" t="s">
        <v>5504</v>
      </c>
      <c r="I2010" s="253" t="s">
        <v>5037</v>
      </c>
      <c r="J2010" s="256">
        <v>41834</v>
      </c>
      <c r="K2010" s="257">
        <v>6355555</v>
      </c>
      <c r="L2010" s="258" t="s">
        <v>325</v>
      </c>
      <c r="M2010" s="258" t="s">
        <v>21</v>
      </c>
      <c r="N2010" s="258" t="s">
        <v>22</v>
      </c>
      <c r="O2010" s="258" t="s">
        <v>23</v>
      </c>
      <c r="P2010" s="258" t="s">
        <v>24</v>
      </c>
      <c r="Q2010" s="259" t="s">
        <v>5756</v>
      </c>
      <c r="R2010" s="307">
        <v>340</v>
      </c>
    </row>
    <row r="2011" spans="1:18" s="115" customFormat="1" ht="146.25" x14ac:dyDescent="0.2">
      <c r="A2011" s="109">
        <v>2010</v>
      </c>
      <c r="B2011" s="250" t="s">
        <v>16</v>
      </c>
      <c r="C2011" s="251">
        <v>891180084</v>
      </c>
      <c r="D2011" s="252">
        <v>2</v>
      </c>
      <c r="E2011" s="253" t="s">
        <v>4961</v>
      </c>
      <c r="F2011" s="254">
        <v>7556496</v>
      </c>
      <c r="G2011" s="255">
        <v>1</v>
      </c>
      <c r="H2011" s="253" t="s">
        <v>5505</v>
      </c>
      <c r="I2011" s="253" t="s">
        <v>4963</v>
      </c>
      <c r="J2011" s="256">
        <v>41834</v>
      </c>
      <c r="K2011" s="257">
        <v>11439998</v>
      </c>
      <c r="L2011" s="258" t="s">
        <v>325</v>
      </c>
      <c r="M2011" s="258" t="s">
        <v>21</v>
      </c>
      <c r="N2011" s="258" t="s">
        <v>22</v>
      </c>
      <c r="O2011" s="258" t="s">
        <v>23</v>
      </c>
      <c r="P2011" s="258" t="s">
        <v>24</v>
      </c>
      <c r="Q2011" s="259" t="s">
        <v>5756</v>
      </c>
      <c r="R2011" s="307">
        <v>341</v>
      </c>
    </row>
    <row r="2012" spans="1:18" s="115" customFormat="1" ht="112.5" x14ac:dyDescent="0.2">
      <c r="A2012" s="109">
        <v>2011</v>
      </c>
      <c r="B2012" s="250" t="s">
        <v>16</v>
      </c>
      <c r="C2012" s="251">
        <v>891180084</v>
      </c>
      <c r="D2012" s="252">
        <v>2</v>
      </c>
      <c r="E2012" s="253" t="s">
        <v>5055</v>
      </c>
      <c r="F2012" s="254">
        <v>7717651</v>
      </c>
      <c r="G2012" s="255">
        <v>9</v>
      </c>
      <c r="H2012" s="253" t="s">
        <v>5506</v>
      </c>
      <c r="I2012" s="253" t="s">
        <v>5057</v>
      </c>
      <c r="J2012" s="256">
        <v>41834</v>
      </c>
      <c r="K2012" s="257">
        <v>6991110</v>
      </c>
      <c r="L2012" s="258" t="s">
        <v>325</v>
      </c>
      <c r="M2012" s="258" t="s">
        <v>21</v>
      </c>
      <c r="N2012" s="258" t="s">
        <v>22</v>
      </c>
      <c r="O2012" s="258" t="s">
        <v>23</v>
      </c>
      <c r="P2012" s="258" t="s">
        <v>24</v>
      </c>
      <c r="Q2012" s="259" t="s">
        <v>5756</v>
      </c>
      <c r="R2012" s="307">
        <v>342</v>
      </c>
    </row>
    <row r="2013" spans="1:18" s="115" customFormat="1" ht="112.5" x14ac:dyDescent="0.2">
      <c r="A2013" s="109">
        <v>2012</v>
      </c>
      <c r="B2013" s="250" t="s">
        <v>16</v>
      </c>
      <c r="C2013" s="251">
        <v>891180084</v>
      </c>
      <c r="D2013" s="252">
        <v>2</v>
      </c>
      <c r="E2013" s="253" t="s">
        <v>5041</v>
      </c>
      <c r="F2013" s="254">
        <v>11316106</v>
      </c>
      <c r="G2013" s="255">
        <v>1</v>
      </c>
      <c r="H2013" s="253" t="s">
        <v>5507</v>
      </c>
      <c r="I2013" s="253" t="s">
        <v>5043</v>
      </c>
      <c r="J2013" s="256">
        <v>41834</v>
      </c>
      <c r="K2013" s="257">
        <v>6991110</v>
      </c>
      <c r="L2013" s="258" t="s">
        <v>325</v>
      </c>
      <c r="M2013" s="258" t="s">
        <v>21</v>
      </c>
      <c r="N2013" s="258" t="s">
        <v>22</v>
      </c>
      <c r="O2013" s="258" t="s">
        <v>23</v>
      </c>
      <c r="P2013" s="258" t="s">
        <v>24</v>
      </c>
      <c r="Q2013" s="259" t="s">
        <v>5756</v>
      </c>
      <c r="R2013" s="307">
        <v>343</v>
      </c>
    </row>
    <row r="2014" spans="1:18" s="115" customFormat="1" ht="112.5" x14ac:dyDescent="0.2">
      <c r="A2014" s="109">
        <v>2013</v>
      </c>
      <c r="B2014" s="250" t="s">
        <v>16</v>
      </c>
      <c r="C2014" s="251">
        <v>891180084</v>
      </c>
      <c r="D2014" s="252">
        <v>2</v>
      </c>
      <c r="E2014" s="253" t="s">
        <v>5050</v>
      </c>
      <c r="F2014" s="254">
        <v>7684965</v>
      </c>
      <c r="G2014" s="255">
        <v>2</v>
      </c>
      <c r="H2014" s="253" t="s">
        <v>5508</v>
      </c>
      <c r="I2014" s="253" t="s">
        <v>5052</v>
      </c>
      <c r="J2014" s="256">
        <v>41834</v>
      </c>
      <c r="K2014" s="257">
        <v>6991110</v>
      </c>
      <c r="L2014" s="258" t="s">
        <v>325</v>
      </c>
      <c r="M2014" s="258" t="s">
        <v>21</v>
      </c>
      <c r="N2014" s="258" t="s">
        <v>22</v>
      </c>
      <c r="O2014" s="258" t="s">
        <v>23</v>
      </c>
      <c r="P2014" s="258" t="s">
        <v>24</v>
      </c>
      <c r="Q2014" s="259" t="s">
        <v>5756</v>
      </c>
      <c r="R2014" s="307">
        <v>344</v>
      </c>
    </row>
    <row r="2015" spans="1:18" s="115" customFormat="1" ht="157.5" x14ac:dyDescent="0.2">
      <c r="A2015" s="109">
        <v>2014</v>
      </c>
      <c r="B2015" s="250" t="s">
        <v>16</v>
      </c>
      <c r="C2015" s="251">
        <v>891180084</v>
      </c>
      <c r="D2015" s="252">
        <v>2</v>
      </c>
      <c r="E2015" s="253" t="s">
        <v>5047</v>
      </c>
      <c r="F2015" s="254">
        <v>55163730</v>
      </c>
      <c r="G2015" s="255">
        <v>8</v>
      </c>
      <c r="H2015" s="253" t="s">
        <v>5509</v>
      </c>
      <c r="I2015" s="253" t="s">
        <v>5049</v>
      </c>
      <c r="J2015" s="256">
        <v>41834</v>
      </c>
      <c r="K2015" s="257">
        <v>6991110</v>
      </c>
      <c r="L2015" s="258" t="s">
        <v>325</v>
      </c>
      <c r="M2015" s="258" t="s">
        <v>21</v>
      </c>
      <c r="N2015" s="258" t="s">
        <v>22</v>
      </c>
      <c r="O2015" s="258" t="s">
        <v>23</v>
      </c>
      <c r="P2015" s="258" t="s">
        <v>24</v>
      </c>
      <c r="Q2015" s="259" t="s">
        <v>5756</v>
      </c>
      <c r="R2015" s="307">
        <v>345</v>
      </c>
    </row>
    <row r="2016" spans="1:18" s="115" customFormat="1" ht="78.75" x14ac:dyDescent="0.2">
      <c r="A2016" s="109">
        <v>2015</v>
      </c>
      <c r="B2016" s="250" t="s">
        <v>16</v>
      </c>
      <c r="C2016" s="251">
        <v>891180084</v>
      </c>
      <c r="D2016" s="252">
        <v>2</v>
      </c>
      <c r="E2016" s="253" t="s">
        <v>4955</v>
      </c>
      <c r="F2016" s="254">
        <v>1075222976</v>
      </c>
      <c r="G2016" s="255">
        <v>1</v>
      </c>
      <c r="H2016" s="253" t="s">
        <v>5510</v>
      </c>
      <c r="I2016" s="253" t="s">
        <v>5511</v>
      </c>
      <c r="J2016" s="256">
        <v>41834</v>
      </c>
      <c r="K2016" s="257">
        <v>6355555</v>
      </c>
      <c r="L2016" s="258" t="s">
        <v>325</v>
      </c>
      <c r="M2016" s="258" t="s">
        <v>21</v>
      </c>
      <c r="N2016" s="258" t="s">
        <v>22</v>
      </c>
      <c r="O2016" s="258" t="s">
        <v>23</v>
      </c>
      <c r="P2016" s="258" t="s">
        <v>24</v>
      </c>
      <c r="Q2016" s="259" t="s">
        <v>5756</v>
      </c>
      <c r="R2016" s="307">
        <v>346</v>
      </c>
    </row>
    <row r="2017" spans="1:18" s="115" customFormat="1" ht="135" x14ac:dyDescent="0.2">
      <c r="A2017" s="109">
        <v>2016</v>
      </c>
      <c r="B2017" s="250" t="s">
        <v>16</v>
      </c>
      <c r="C2017" s="251">
        <v>891180084</v>
      </c>
      <c r="D2017" s="252">
        <v>2</v>
      </c>
      <c r="E2017" s="253" t="s">
        <v>5099</v>
      </c>
      <c r="F2017" s="254">
        <v>7725584</v>
      </c>
      <c r="G2017" s="255">
        <v>7</v>
      </c>
      <c r="H2017" s="253" t="s">
        <v>5512</v>
      </c>
      <c r="I2017" s="253" t="s">
        <v>5093</v>
      </c>
      <c r="J2017" s="256">
        <v>41834</v>
      </c>
      <c r="K2017" s="257">
        <v>8262221</v>
      </c>
      <c r="L2017" s="258" t="s">
        <v>325</v>
      </c>
      <c r="M2017" s="258" t="s">
        <v>21</v>
      </c>
      <c r="N2017" s="258" t="s">
        <v>22</v>
      </c>
      <c r="O2017" s="258" t="s">
        <v>23</v>
      </c>
      <c r="P2017" s="258" t="s">
        <v>24</v>
      </c>
      <c r="Q2017" s="259" t="s">
        <v>5756</v>
      </c>
      <c r="R2017" s="307">
        <v>347</v>
      </c>
    </row>
    <row r="2018" spans="1:18" s="115" customFormat="1" ht="123.75" x14ac:dyDescent="0.2">
      <c r="A2018" s="109">
        <v>2017</v>
      </c>
      <c r="B2018" s="250" t="s">
        <v>16</v>
      </c>
      <c r="C2018" s="251">
        <v>891180084</v>
      </c>
      <c r="D2018" s="252">
        <v>2</v>
      </c>
      <c r="E2018" s="253" t="s">
        <v>4903</v>
      </c>
      <c r="F2018" s="254">
        <v>7701836</v>
      </c>
      <c r="G2018" s="255">
        <v>4</v>
      </c>
      <c r="H2018" s="253" t="s">
        <v>5513</v>
      </c>
      <c r="I2018" s="253" t="s">
        <v>4905</v>
      </c>
      <c r="J2018" s="256">
        <v>41834</v>
      </c>
      <c r="K2018" s="257">
        <v>14617776</v>
      </c>
      <c r="L2018" s="258" t="s">
        <v>325</v>
      </c>
      <c r="M2018" s="258" t="s">
        <v>21</v>
      </c>
      <c r="N2018" s="258" t="s">
        <v>22</v>
      </c>
      <c r="O2018" s="258" t="s">
        <v>23</v>
      </c>
      <c r="P2018" s="258" t="s">
        <v>24</v>
      </c>
      <c r="Q2018" s="259" t="s">
        <v>5756</v>
      </c>
      <c r="R2018" s="307">
        <v>348</v>
      </c>
    </row>
    <row r="2019" spans="1:18" s="115" customFormat="1" ht="101.25" x14ac:dyDescent="0.2">
      <c r="A2019" s="109">
        <v>2018</v>
      </c>
      <c r="B2019" s="250" t="s">
        <v>16</v>
      </c>
      <c r="C2019" s="251">
        <v>891180084</v>
      </c>
      <c r="D2019" s="252">
        <v>2</v>
      </c>
      <c r="E2019" s="253" t="s">
        <v>4906</v>
      </c>
      <c r="F2019" s="254">
        <v>7699693</v>
      </c>
      <c r="G2019" s="255">
        <v>1</v>
      </c>
      <c r="H2019" s="253" t="s">
        <v>5514</v>
      </c>
      <c r="I2019" s="253" t="s">
        <v>4908</v>
      </c>
      <c r="J2019" s="256">
        <v>41834</v>
      </c>
      <c r="K2019" s="257">
        <v>9533332</v>
      </c>
      <c r="L2019" s="258" t="s">
        <v>325</v>
      </c>
      <c r="M2019" s="258" t="s">
        <v>21</v>
      </c>
      <c r="N2019" s="258" t="s">
        <v>22</v>
      </c>
      <c r="O2019" s="258" t="s">
        <v>23</v>
      </c>
      <c r="P2019" s="258" t="s">
        <v>24</v>
      </c>
      <c r="Q2019" s="259" t="s">
        <v>5756</v>
      </c>
      <c r="R2019" s="307">
        <v>349</v>
      </c>
    </row>
    <row r="2020" spans="1:18" s="115" customFormat="1" ht="56.25" x14ac:dyDescent="0.2">
      <c r="A2020" s="109">
        <v>2019</v>
      </c>
      <c r="B2020" s="250" t="s">
        <v>16</v>
      </c>
      <c r="C2020" s="251">
        <v>891180084</v>
      </c>
      <c r="D2020" s="252">
        <v>2</v>
      </c>
      <c r="E2020" s="253" t="s">
        <v>4724</v>
      </c>
      <c r="F2020" s="254">
        <v>7727870</v>
      </c>
      <c r="G2020" s="255">
        <v>8</v>
      </c>
      <c r="H2020" s="253" t="s">
        <v>5515</v>
      </c>
      <c r="I2020" s="253" t="s">
        <v>4726</v>
      </c>
      <c r="J2020" s="256">
        <v>41834</v>
      </c>
      <c r="K2020" s="257">
        <v>9533332</v>
      </c>
      <c r="L2020" s="258" t="s">
        <v>325</v>
      </c>
      <c r="M2020" s="258" t="s">
        <v>21</v>
      </c>
      <c r="N2020" s="258" t="s">
        <v>22</v>
      </c>
      <c r="O2020" s="258" t="s">
        <v>23</v>
      </c>
      <c r="P2020" s="258" t="s">
        <v>24</v>
      </c>
      <c r="Q2020" s="259" t="s">
        <v>5756</v>
      </c>
      <c r="R2020" s="307">
        <v>350</v>
      </c>
    </row>
    <row r="2021" spans="1:18" s="115" customFormat="1" ht="67.5" x14ac:dyDescent="0.2">
      <c r="A2021" s="109">
        <v>2020</v>
      </c>
      <c r="B2021" s="250" t="s">
        <v>16</v>
      </c>
      <c r="C2021" s="251">
        <v>891180084</v>
      </c>
      <c r="D2021" s="252">
        <v>2</v>
      </c>
      <c r="E2021" s="253" t="s">
        <v>4721</v>
      </c>
      <c r="F2021" s="254">
        <v>1075211814</v>
      </c>
      <c r="G2021" s="255">
        <v>8</v>
      </c>
      <c r="H2021" s="253" t="s">
        <v>5516</v>
      </c>
      <c r="I2021" s="253" t="s">
        <v>4723</v>
      </c>
      <c r="J2021" s="256">
        <v>41834</v>
      </c>
      <c r="K2021" s="257">
        <v>9533332</v>
      </c>
      <c r="L2021" s="258" t="s">
        <v>325</v>
      </c>
      <c r="M2021" s="258" t="s">
        <v>21</v>
      </c>
      <c r="N2021" s="258" t="s">
        <v>22</v>
      </c>
      <c r="O2021" s="258" t="s">
        <v>23</v>
      </c>
      <c r="P2021" s="258" t="s">
        <v>24</v>
      </c>
      <c r="Q2021" s="259" t="s">
        <v>5756</v>
      </c>
      <c r="R2021" s="307">
        <v>351</v>
      </c>
    </row>
    <row r="2022" spans="1:18" s="115" customFormat="1" ht="101.25" x14ac:dyDescent="0.2">
      <c r="A2022" s="109">
        <v>2021</v>
      </c>
      <c r="B2022" s="250" t="s">
        <v>16</v>
      </c>
      <c r="C2022" s="251">
        <v>891180084</v>
      </c>
      <c r="D2022" s="252">
        <v>2</v>
      </c>
      <c r="E2022" s="253" t="s">
        <v>4715</v>
      </c>
      <c r="F2022" s="254">
        <v>1079180252</v>
      </c>
      <c r="G2022" s="255">
        <v>9</v>
      </c>
      <c r="H2022" s="253" t="s">
        <v>5517</v>
      </c>
      <c r="I2022" s="253" t="s">
        <v>4717</v>
      </c>
      <c r="J2022" s="256">
        <v>41834</v>
      </c>
      <c r="K2022" s="257">
        <v>8262221</v>
      </c>
      <c r="L2022" s="258" t="s">
        <v>325</v>
      </c>
      <c r="M2022" s="258" t="s">
        <v>21</v>
      </c>
      <c r="N2022" s="258" t="s">
        <v>22</v>
      </c>
      <c r="O2022" s="258" t="s">
        <v>23</v>
      </c>
      <c r="P2022" s="258" t="s">
        <v>24</v>
      </c>
      <c r="Q2022" s="259" t="s">
        <v>5756</v>
      </c>
      <c r="R2022" s="307">
        <v>352</v>
      </c>
    </row>
    <row r="2023" spans="1:18" s="115" customFormat="1" ht="135" x14ac:dyDescent="0.2">
      <c r="A2023" s="109">
        <v>2022</v>
      </c>
      <c r="B2023" s="250" t="s">
        <v>16</v>
      </c>
      <c r="C2023" s="251">
        <v>891180084</v>
      </c>
      <c r="D2023" s="252">
        <v>2</v>
      </c>
      <c r="E2023" s="253" t="s">
        <v>5097</v>
      </c>
      <c r="F2023" s="254">
        <v>7732994</v>
      </c>
      <c r="G2023" s="255">
        <v>2</v>
      </c>
      <c r="H2023" s="253" t="s">
        <v>5518</v>
      </c>
      <c r="I2023" s="253" t="s">
        <v>5093</v>
      </c>
      <c r="J2023" s="256">
        <v>41834</v>
      </c>
      <c r="K2023" s="257">
        <v>8262221</v>
      </c>
      <c r="L2023" s="258" t="s">
        <v>325</v>
      </c>
      <c r="M2023" s="258" t="s">
        <v>21</v>
      </c>
      <c r="N2023" s="258" t="s">
        <v>22</v>
      </c>
      <c r="O2023" s="258" t="s">
        <v>23</v>
      </c>
      <c r="P2023" s="258" t="s">
        <v>24</v>
      </c>
      <c r="Q2023" s="259" t="s">
        <v>5756</v>
      </c>
      <c r="R2023" s="307">
        <v>353</v>
      </c>
    </row>
    <row r="2024" spans="1:18" s="115" customFormat="1" ht="90" x14ac:dyDescent="0.2">
      <c r="A2024" s="109">
        <v>2023</v>
      </c>
      <c r="B2024" s="250" t="s">
        <v>16</v>
      </c>
      <c r="C2024" s="251">
        <v>891180084</v>
      </c>
      <c r="D2024" s="252">
        <v>2</v>
      </c>
      <c r="E2024" s="253" t="s">
        <v>4909</v>
      </c>
      <c r="F2024" s="254">
        <v>55170475</v>
      </c>
      <c r="G2024" s="255">
        <v>3</v>
      </c>
      <c r="H2024" s="253" t="s">
        <v>5519</v>
      </c>
      <c r="I2024" s="253" t="s">
        <v>4911</v>
      </c>
      <c r="J2024" s="256">
        <v>41834</v>
      </c>
      <c r="K2024" s="257">
        <v>9533332</v>
      </c>
      <c r="L2024" s="258" t="s">
        <v>325</v>
      </c>
      <c r="M2024" s="258" t="s">
        <v>21</v>
      </c>
      <c r="N2024" s="258" t="s">
        <v>22</v>
      </c>
      <c r="O2024" s="258" t="s">
        <v>23</v>
      </c>
      <c r="P2024" s="258" t="s">
        <v>24</v>
      </c>
      <c r="Q2024" s="259" t="s">
        <v>5756</v>
      </c>
      <c r="R2024" s="307">
        <v>354</v>
      </c>
    </row>
    <row r="2025" spans="1:18" s="115" customFormat="1" ht="90" x14ac:dyDescent="0.2">
      <c r="A2025" s="109">
        <v>2024</v>
      </c>
      <c r="B2025" s="250" t="s">
        <v>16</v>
      </c>
      <c r="C2025" s="251">
        <v>891180084</v>
      </c>
      <c r="D2025" s="252">
        <v>2</v>
      </c>
      <c r="E2025" s="253" t="s">
        <v>4914</v>
      </c>
      <c r="F2025" s="254">
        <v>1075229037</v>
      </c>
      <c r="G2025" s="255">
        <v>0</v>
      </c>
      <c r="H2025" s="253" t="s">
        <v>5520</v>
      </c>
      <c r="I2025" s="253" t="s">
        <v>4916</v>
      </c>
      <c r="J2025" s="256">
        <v>41834</v>
      </c>
      <c r="K2025" s="257">
        <v>9533332</v>
      </c>
      <c r="L2025" s="258" t="s">
        <v>325</v>
      </c>
      <c r="M2025" s="258" t="s">
        <v>21</v>
      </c>
      <c r="N2025" s="258" t="s">
        <v>22</v>
      </c>
      <c r="O2025" s="258" t="s">
        <v>23</v>
      </c>
      <c r="P2025" s="258" t="s">
        <v>24</v>
      </c>
      <c r="Q2025" s="259" t="s">
        <v>5756</v>
      </c>
      <c r="R2025" s="307">
        <v>355</v>
      </c>
    </row>
    <row r="2026" spans="1:18" s="115" customFormat="1" ht="168.75" x14ac:dyDescent="0.2">
      <c r="A2026" s="109">
        <v>2025</v>
      </c>
      <c r="B2026" s="250" t="s">
        <v>16</v>
      </c>
      <c r="C2026" s="251">
        <v>891180084</v>
      </c>
      <c r="D2026" s="252">
        <v>2</v>
      </c>
      <c r="E2026" s="253" t="s">
        <v>4920</v>
      </c>
      <c r="F2026" s="254">
        <v>36180523</v>
      </c>
      <c r="G2026" s="255">
        <v>2</v>
      </c>
      <c r="H2026" s="253" t="s">
        <v>5521</v>
      </c>
      <c r="I2026" s="253" t="s">
        <v>4922</v>
      </c>
      <c r="J2026" s="256">
        <v>41834</v>
      </c>
      <c r="K2026" s="257">
        <v>9533332</v>
      </c>
      <c r="L2026" s="258" t="s">
        <v>325</v>
      </c>
      <c r="M2026" s="258" t="s">
        <v>21</v>
      </c>
      <c r="N2026" s="258" t="s">
        <v>22</v>
      </c>
      <c r="O2026" s="258" t="s">
        <v>23</v>
      </c>
      <c r="P2026" s="258" t="s">
        <v>24</v>
      </c>
      <c r="Q2026" s="259" t="s">
        <v>5756</v>
      </c>
      <c r="R2026" s="307">
        <v>356</v>
      </c>
    </row>
    <row r="2027" spans="1:18" s="115" customFormat="1" ht="123.75" x14ac:dyDescent="0.2">
      <c r="A2027" s="109">
        <v>2026</v>
      </c>
      <c r="B2027" s="250" t="s">
        <v>16</v>
      </c>
      <c r="C2027" s="251">
        <v>891180084</v>
      </c>
      <c r="D2027" s="252">
        <v>2</v>
      </c>
      <c r="E2027" s="253" t="s">
        <v>5103</v>
      </c>
      <c r="F2027" s="254">
        <v>7731267</v>
      </c>
      <c r="G2027" s="255">
        <v>1</v>
      </c>
      <c r="H2027" s="253" t="s">
        <v>5522</v>
      </c>
      <c r="I2027" s="253" t="s">
        <v>5105</v>
      </c>
      <c r="J2027" s="256">
        <v>41834</v>
      </c>
      <c r="K2027" s="257">
        <v>6355549</v>
      </c>
      <c r="L2027" s="258" t="s">
        <v>325</v>
      </c>
      <c r="M2027" s="258" t="s">
        <v>21</v>
      </c>
      <c r="N2027" s="258" t="s">
        <v>22</v>
      </c>
      <c r="O2027" s="258" t="s">
        <v>23</v>
      </c>
      <c r="P2027" s="258" t="s">
        <v>24</v>
      </c>
      <c r="Q2027" s="259" t="s">
        <v>5756</v>
      </c>
      <c r="R2027" s="307">
        <v>357</v>
      </c>
    </row>
    <row r="2028" spans="1:18" s="115" customFormat="1" ht="146.25" x14ac:dyDescent="0.2">
      <c r="A2028" s="109">
        <v>2027</v>
      </c>
      <c r="B2028" s="250" t="s">
        <v>16</v>
      </c>
      <c r="C2028" s="251">
        <v>891180084</v>
      </c>
      <c r="D2028" s="252">
        <v>2</v>
      </c>
      <c r="E2028" s="253" t="s">
        <v>5106</v>
      </c>
      <c r="F2028" s="254">
        <v>26422263</v>
      </c>
      <c r="G2028" s="255">
        <v>6</v>
      </c>
      <c r="H2028" s="253" t="s">
        <v>5523</v>
      </c>
      <c r="I2028" s="253" t="s">
        <v>5108</v>
      </c>
      <c r="J2028" s="256">
        <v>41834</v>
      </c>
      <c r="K2028" s="257">
        <v>6355555</v>
      </c>
      <c r="L2028" s="258" t="s">
        <v>325</v>
      </c>
      <c r="M2028" s="258" t="s">
        <v>21</v>
      </c>
      <c r="N2028" s="258" t="s">
        <v>22</v>
      </c>
      <c r="O2028" s="258" t="s">
        <v>23</v>
      </c>
      <c r="P2028" s="258" t="s">
        <v>24</v>
      </c>
      <c r="Q2028" s="259" t="s">
        <v>5756</v>
      </c>
      <c r="R2028" s="307">
        <v>358</v>
      </c>
    </row>
    <row r="2029" spans="1:18" s="115" customFormat="1" ht="45" x14ac:dyDescent="0.2">
      <c r="A2029" s="109">
        <v>2028</v>
      </c>
      <c r="B2029" s="250" t="s">
        <v>16</v>
      </c>
      <c r="C2029" s="251">
        <v>891180084</v>
      </c>
      <c r="D2029" s="252">
        <v>2</v>
      </c>
      <c r="E2029" s="253" t="s">
        <v>4863</v>
      </c>
      <c r="F2029" s="254">
        <v>55131974</v>
      </c>
      <c r="G2029" s="255">
        <v>0</v>
      </c>
      <c r="H2029" s="253" t="s">
        <v>5524</v>
      </c>
      <c r="I2029" s="253" t="s">
        <v>4865</v>
      </c>
      <c r="J2029" s="256">
        <v>41834</v>
      </c>
      <c r="K2029" s="257">
        <v>9594443</v>
      </c>
      <c r="L2029" s="258" t="s">
        <v>325</v>
      </c>
      <c r="M2029" s="258" t="s">
        <v>21</v>
      </c>
      <c r="N2029" s="258" t="s">
        <v>22</v>
      </c>
      <c r="O2029" s="258" t="s">
        <v>23</v>
      </c>
      <c r="P2029" s="258" t="s">
        <v>24</v>
      </c>
      <c r="Q2029" s="259" t="s">
        <v>5756</v>
      </c>
      <c r="R2029" s="307">
        <v>359</v>
      </c>
    </row>
    <row r="2030" spans="1:18" s="115" customFormat="1" ht="56.25" x14ac:dyDescent="0.2">
      <c r="A2030" s="109">
        <v>2029</v>
      </c>
      <c r="B2030" s="250" t="s">
        <v>16</v>
      </c>
      <c r="C2030" s="251">
        <v>891180084</v>
      </c>
      <c r="D2030" s="252">
        <v>2</v>
      </c>
      <c r="E2030" s="253" t="s">
        <v>4872</v>
      </c>
      <c r="F2030" s="254">
        <v>1084254075</v>
      </c>
      <c r="G2030" s="255">
        <v>9</v>
      </c>
      <c r="H2030" s="253" t="s">
        <v>5525</v>
      </c>
      <c r="I2030" s="253" t="s">
        <v>4874</v>
      </c>
      <c r="J2030" s="256">
        <v>41834</v>
      </c>
      <c r="K2030" s="257">
        <v>6396295</v>
      </c>
      <c r="L2030" s="258" t="s">
        <v>325</v>
      </c>
      <c r="M2030" s="258" t="s">
        <v>21</v>
      </c>
      <c r="N2030" s="258" t="s">
        <v>22</v>
      </c>
      <c r="O2030" s="258" t="s">
        <v>23</v>
      </c>
      <c r="P2030" s="258" t="s">
        <v>24</v>
      </c>
      <c r="Q2030" s="259" t="s">
        <v>5756</v>
      </c>
      <c r="R2030" s="307">
        <v>360</v>
      </c>
    </row>
    <row r="2031" spans="1:18" s="115" customFormat="1" ht="45" x14ac:dyDescent="0.2">
      <c r="A2031" s="109">
        <v>2030</v>
      </c>
      <c r="B2031" s="250" t="s">
        <v>16</v>
      </c>
      <c r="C2031" s="251">
        <v>891180084</v>
      </c>
      <c r="D2031" s="252">
        <v>2</v>
      </c>
      <c r="E2031" s="253" t="s">
        <v>4974</v>
      </c>
      <c r="F2031" s="254">
        <v>36313657</v>
      </c>
      <c r="G2031" s="255">
        <v>3</v>
      </c>
      <c r="H2031" s="253" t="s">
        <v>5526</v>
      </c>
      <c r="I2031" s="253" t="s">
        <v>4976</v>
      </c>
      <c r="J2031" s="256">
        <v>41834</v>
      </c>
      <c r="K2031" s="257">
        <v>9533332</v>
      </c>
      <c r="L2031" s="258" t="s">
        <v>325</v>
      </c>
      <c r="M2031" s="258" t="s">
        <v>21</v>
      </c>
      <c r="N2031" s="258" t="s">
        <v>22</v>
      </c>
      <c r="O2031" s="258" t="s">
        <v>23</v>
      </c>
      <c r="P2031" s="258" t="s">
        <v>24</v>
      </c>
      <c r="Q2031" s="259" t="s">
        <v>5756</v>
      </c>
      <c r="R2031" s="307">
        <v>361</v>
      </c>
    </row>
    <row r="2032" spans="1:18" s="115" customFormat="1" ht="112.5" x14ac:dyDescent="0.2">
      <c r="A2032" s="109">
        <v>2031</v>
      </c>
      <c r="B2032" s="250" t="s">
        <v>16</v>
      </c>
      <c r="C2032" s="251">
        <v>891180084</v>
      </c>
      <c r="D2032" s="252">
        <v>2</v>
      </c>
      <c r="E2032" s="253" t="s">
        <v>5220</v>
      </c>
      <c r="F2032" s="254">
        <v>26430871</v>
      </c>
      <c r="G2032" s="255">
        <v>8</v>
      </c>
      <c r="H2032" s="253" t="s">
        <v>5527</v>
      </c>
      <c r="I2032" s="253" t="s">
        <v>5222</v>
      </c>
      <c r="J2032" s="256">
        <v>41834</v>
      </c>
      <c r="K2032" s="257">
        <v>8262221</v>
      </c>
      <c r="L2032" s="258" t="s">
        <v>325</v>
      </c>
      <c r="M2032" s="258" t="s">
        <v>21</v>
      </c>
      <c r="N2032" s="258" t="s">
        <v>22</v>
      </c>
      <c r="O2032" s="258" t="s">
        <v>23</v>
      </c>
      <c r="P2032" s="258" t="s">
        <v>24</v>
      </c>
      <c r="Q2032" s="259" t="s">
        <v>5756</v>
      </c>
      <c r="R2032" s="307">
        <v>362</v>
      </c>
    </row>
    <row r="2033" spans="1:18" s="115" customFormat="1" ht="56.25" x14ac:dyDescent="0.2">
      <c r="A2033" s="109">
        <v>2032</v>
      </c>
      <c r="B2033" s="250" t="s">
        <v>16</v>
      </c>
      <c r="C2033" s="251">
        <v>891180084</v>
      </c>
      <c r="D2033" s="252">
        <v>2</v>
      </c>
      <c r="E2033" s="253" t="s">
        <v>5157</v>
      </c>
      <c r="F2033" s="254">
        <v>1075239713</v>
      </c>
      <c r="G2033" s="255">
        <v>4</v>
      </c>
      <c r="H2033" s="253" t="s">
        <v>5528</v>
      </c>
      <c r="I2033" s="253" t="s">
        <v>5529</v>
      </c>
      <c r="J2033" s="256">
        <v>41834</v>
      </c>
      <c r="K2033" s="257">
        <v>9533332</v>
      </c>
      <c r="L2033" s="258" t="s">
        <v>325</v>
      </c>
      <c r="M2033" s="258" t="s">
        <v>21</v>
      </c>
      <c r="N2033" s="258" t="s">
        <v>22</v>
      </c>
      <c r="O2033" s="258" t="s">
        <v>23</v>
      </c>
      <c r="P2033" s="258" t="s">
        <v>24</v>
      </c>
      <c r="Q2033" s="259" t="s">
        <v>5756</v>
      </c>
      <c r="R2033" s="307">
        <v>363</v>
      </c>
    </row>
    <row r="2034" spans="1:18" s="115" customFormat="1" ht="45" x14ac:dyDescent="0.2">
      <c r="A2034" s="109">
        <v>2033</v>
      </c>
      <c r="B2034" s="250" t="s">
        <v>16</v>
      </c>
      <c r="C2034" s="251">
        <v>891180084</v>
      </c>
      <c r="D2034" s="252">
        <v>2</v>
      </c>
      <c r="E2034" s="253" t="s">
        <v>5313</v>
      </c>
      <c r="F2034" s="254">
        <v>19205768</v>
      </c>
      <c r="G2034" s="255">
        <v>8</v>
      </c>
      <c r="H2034" s="253" t="s">
        <v>5530</v>
      </c>
      <c r="I2034" s="253" t="s">
        <v>5531</v>
      </c>
      <c r="J2034" s="256">
        <v>41834</v>
      </c>
      <c r="K2034" s="257">
        <v>8983333</v>
      </c>
      <c r="L2034" s="258" t="s">
        <v>325</v>
      </c>
      <c r="M2034" s="258" t="s">
        <v>21</v>
      </c>
      <c r="N2034" s="258" t="s">
        <v>22</v>
      </c>
      <c r="O2034" s="258" t="s">
        <v>23</v>
      </c>
      <c r="P2034" s="258" t="s">
        <v>24</v>
      </c>
      <c r="Q2034" s="259" t="s">
        <v>5756</v>
      </c>
      <c r="R2034" s="307">
        <v>364</v>
      </c>
    </row>
    <row r="2035" spans="1:18" s="115" customFormat="1" ht="33.75" x14ac:dyDescent="0.2">
      <c r="A2035" s="109">
        <v>2034</v>
      </c>
      <c r="B2035" s="250" t="s">
        <v>16</v>
      </c>
      <c r="C2035" s="251">
        <v>891180084</v>
      </c>
      <c r="D2035" s="252">
        <v>2</v>
      </c>
      <c r="E2035" s="253" t="s">
        <v>4818</v>
      </c>
      <c r="F2035" s="254">
        <v>1075229026</v>
      </c>
      <c r="G2035" s="255">
        <v>1</v>
      </c>
      <c r="H2035" s="253" t="s">
        <v>5532</v>
      </c>
      <c r="I2035" s="253" t="s">
        <v>4820</v>
      </c>
      <c r="J2035" s="256">
        <v>41835</v>
      </c>
      <c r="K2035" s="257">
        <v>6314814</v>
      </c>
      <c r="L2035" s="258" t="s">
        <v>325</v>
      </c>
      <c r="M2035" s="258" t="s">
        <v>21</v>
      </c>
      <c r="N2035" s="258" t="s">
        <v>22</v>
      </c>
      <c r="O2035" s="258" t="s">
        <v>23</v>
      </c>
      <c r="P2035" s="258" t="s">
        <v>24</v>
      </c>
      <c r="Q2035" s="259" t="s">
        <v>5756</v>
      </c>
      <c r="R2035" s="307">
        <v>365</v>
      </c>
    </row>
    <row r="2036" spans="1:18" s="115" customFormat="1" ht="90" x14ac:dyDescent="0.2">
      <c r="A2036" s="109">
        <v>2035</v>
      </c>
      <c r="B2036" s="250" t="s">
        <v>16</v>
      </c>
      <c r="C2036" s="251">
        <v>891180084</v>
      </c>
      <c r="D2036" s="252">
        <v>2</v>
      </c>
      <c r="E2036" s="253" t="s">
        <v>4821</v>
      </c>
      <c r="F2036" s="254">
        <v>36174989</v>
      </c>
      <c r="G2036" s="255">
        <v>6</v>
      </c>
      <c r="H2036" s="253" t="s">
        <v>5533</v>
      </c>
      <c r="I2036" s="253" t="s">
        <v>5534</v>
      </c>
      <c r="J2036" s="256">
        <v>41835</v>
      </c>
      <c r="K2036" s="257">
        <v>6314814</v>
      </c>
      <c r="L2036" s="258" t="s">
        <v>325</v>
      </c>
      <c r="M2036" s="258" t="s">
        <v>21</v>
      </c>
      <c r="N2036" s="258" t="s">
        <v>22</v>
      </c>
      <c r="O2036" s="258" t="s">
        <v>23</v>
      </c>
      <c r="P2036" s="258" t="s">
        <v>24</v>
      </c>
      <c r="Q2036" s="259" t="s">
        <v>5756</v>
      </c>
      <c r="R2036" s="307">
        <v>366</v>
      </c>
    </row>
    <row r="2037" spans="1:18" s="115" customFormat="1" ht="56.25" x14ac:dyDescent="0.2">
      <c r="A2037" s="109">
        <v>2036</v>
      </c>
      <c r="B2037" s="250" t="s">
        <v>16</v>
      </c>
      <c r="C2037" s="251">
        <v>891180084</v>
      </c>
      <c r="D2037" s="252">
        <v>2</v>
      </c>
      <c r="E2037" s="253" t="s">
        <v>5314</v>
      </c>
      <c r="F2037" s="254">
        <v>4924062</v>
      </c>
      <c r="G2037" s="255">
        <v>7</v>
      </c>
      <c r="H2037" s="253" t="s">
        <v>5535</v>
      </c>
      <c r="I2037" s="253" t="s">
        <v>5536</v>
      </c>
      <c r="J2037" s="256">
        <v>41836</v>
      </c>
      <c r="K2037" s="257">
        <v>9533332</v>
      </c>
      <c r="L2037" s="258" t="s">
        <v>325</v>
      </c>
      <c r="M2037" s="258" t="s">
        <v>21</v>
      </c>
      <c r="N2037" s="258" t="s">
        <v>22</v>
      </c>
      <c r="O2037" s="258" t="s">
        <v>23</v>
      </c>
      <c r="P2037" s="258" t="s">
        <v>24</v>
      </c>
      <c r="Q2037" s="259" t="s">
        <v>5756</v>
      </c>
      <c r="R2037" s="307">
        <v>367</v>
      </c>
    </row>
    <row r="2038" spans="1:18" s="115" customFormat="1" ht="45" x14ac:dyDescent="0.2">
      <c r="A2038" s="109">
        <v>2037</v>
      </c>
      <c r="B2038" s="250" t="s">
        <v>16</v>
      </c>
      <c r="C2038" s="251">
        <v>891180084</v>
      </c>
      <c r="D2038" s="252">
        <v>2</v>
      </c>
      <c r="E2038" s="253" t="s">
        <v>5315</v>
      </c>
      <c r="F2038" s="254">
        <v>1075221991</v>
      </c>
      <c r="G2038" s="255">
        <v>6</v>
      </c>
      <c r="H2038" s="253" t="s">
        <v>5537</v>
      </c>
      <c r="I2038" s="253" t="s">
        <v>4942</v>
      </c>
      <c r="J2038" s="256">
        <v>41837</v>
      </c>
      <c r="K2038" s="257">
        <v>9288888</v>
      </c>
      <c r="L2038" s="258" t="s">
        <v>325</v>
      </c>
      <c r="M2038" s="258" t="s">
        <v>21</v>
      </c>
      <c r="N2038" s="258" t="s">
        <v>22</v>
      </c>
      <c r="O2038" s="258" t="s">
        <v>23</v>
      </c>
      <c r="P2038" s="258" t="s">
        <v>24</v>
      </c>
      <c r="Q2038" s="259" t="s">
        <v>5756</v>
      </c>
      <c r="R2038" s="307">
        <v>368</v>
      </c>
    </row>
    <row r="2039" spans="1:18" s="115" customFormat="1" ht="45" x14ac:dyDescent="0.2">
      <c r="A2039" s="109">
        <v>2038</v>
      </c>
      <c r="B2039" s="250" t="s">
        <v>16</v>
      </c>
      <c r="C2039" s="251">
        <v>891180084</v>
      </c>
      <c r="D2039" s="252">
        <v>2</v>
      </c>
      <c r="E2039" s="253" t="s">
        <v>5272</v>
      </c>
      <c r="F2039" s="254">
        <v>1013608465</v>
      </c>
      <c r="G2039" s="255">
        <v>0</v>
      </c>
      <c r="H2039" s="253" t="s">
        <v>5538</v>
      </c>
      <c r="I2039" s="253" t="s">
        <v>5274</v>
      </c>
      <c r="J2039" s="256">
        <v>41838</v>
      </c>
      <c r="K2039" s="257">
        <v>6070370</v>
      </c>
      <c r="L2039" s="258" t="s">
        <v>325</v>
      </c>
      <c r="M2039" s="258" t="s">
        <v>21</v>
      </c>
      <c r="N2039" s="258" t="s">
        <v>22</v>
      </c>
      <c r="O2039" s="258" t="s">
        <v>23</v>
      </c>
      <c r="P2039" s="258" t="s">
        <v>24</v>
      </c>
      <c r="Q2039" s="259" t="s">
        <v>5756</v>
      </c>
      <c r="R2039" s="307">
        <v>369</v>
      </c>
    </row>
    <row r="2040" spans="1:18" s="115" customFormat="1" ht="180" x14ac:dyDescent="0.2">
      <c r="A2040" s="109">
        <v>2039</v>
      </c>
      <c r="B2040" s="250" t="s">
        <v>16</v>
      </c>
      <c r="C2040" s="251">
        <v>891180084</v>
      </c>
      <c r="D2040" s="252">
        <v>2</v>
      </c>
      <c r="E2040" s="253" t="s">
        <v>5316</v>
      </c>
      <c r="F2040" s="254">
        <v>1075247337</v>
      </c>
      <c r="G2040" s="255">
        <v>1</v>
      </c>
      <c r="H2040" s="253" t="s">
        <v>5539</v>
      </c>
      <c r="I2040" s="253" t="s">
        <v>5540</v>
      </c>
      <c r="J2040" s="256">
        <v>41841</v>
      </c>
      <c r="K2040" s="257">
        <v>7891482</v>
      </c>
      <c r="L2040" s="258" t="s">
        <v>325</v>
      </c>
      <c r="M2040" s="258" t="s">
        <v>21</v>
      </c>
      <c r="N2040" s="258" t="s">
        <v>22</v>
      </c>
      <c r="O2040" s="258" t="s">
        <v>23</v>
      </c>
      <c r="P2040" s="258" t="s">
        <v>24</v>
      </c>
      <c r="Q2040" s="259" t="s">
        <v>5756</v>
      </c>
      <c r="R2040" s="307">
        <v>370</v>
      </c>
    </row>
    <row r="2041" spans="1:18" s="115" customFormat="1" ht="45" x14ac:dyDescent="0.2">
      <c r="A2041" s="109">
        <v>2040</v>
      </c>
      <c r="B2041" s="250" t="s">
        <v>16</v>
      </c>
      <c r="C2041" s="251">
        <v>891180084</v>
      </c>
      <c r="D2041" s="252">
        <v>2</v>
      </c>
      <c r="E2041" s="253" t="s">
        <v>2545</v>
      </c>
      <c r="F2041" s="254">
        <v>1075224451</v>
      </c>
      <c r="G2041" s="255">
        <v>4</v>
      </c>
      <c r="H2041" s="253" t="s">
        <v>5541</v>
      </c>
      <c r="I2041" s="253" t="s">
        <v>5542</v>
      </c>
      <c r="J2041" s="256">
        <v>41841</v>
      </c>
      <c r="K2041" s="257">
        <v>7946666.666666667</v>
      </c>
      <c r="L2041" s="258" t="s">
        <v>325</v>
      </c>
      <c r="M2041" s="258" t="s">
        <v>21</v>
      </c>
      <c r="N2041" s="258" t="s">
        <v>22</v>
      </c>
      <c r="O2041" s="258" t="s">
        <v>23</v>
      </c>
      <c r="P2041" s="258" t="s">
        <v>24</v>
      </c>
      <c r="Q2041" s="259" t="s">
        <v>5756</v>
      </c>
      <c r="R2041" s="307">
        <v>371</v>
      </c>
    </row>
    <row r="2042" spans="1:18" s="115" customFormat="1" ht="67.5" x14ac:dyDescent="0.2">
      <c r="A2042" s="109">
        <v>2041</v>
      </c>
      <c r="B2042" s="250" t="s">
        <v>16</v>
      </c>
      <c r="C2042" s="251">
        <v>891180084</v>
      </c>
      <c r="D2042" s="252">
        <v>2</v>
      </c>
      <c r="E2042" s="253" t="s">
        <v>5317</v>
      </c>
      <c r="F2042" s="254">
        <v>55056287</v>
      </c>
      <c r="G2042" s="255">
        <v>8</v>
      </c>
      <c r="H2042" s="253" t="s">
        <v>5543</v>
      </c>
      <c r="I2042" s="253" t="s">
        <v>5292</v>
      </c>
      <c r="J2042" s="256">
        <v>41843</v>
      </c>
      <c r="K2042" s="257">
        <v>5988888</v>
      </c>
      <c r="L2042" s="258" t="s">
        <v>325</v>
      </c>
      <c r="M2042" s="258" t="s">
        <v>21</v>
      </c>
      <c r="N2042" s="258" t="s">
        <v>22</v>
      </c>
      <c r="O2042" s="258" t="s">
        <v>23</v>
      </c>
      <c r="P2042" s="258" t="s">
        <v>24</v>
      </c>
      <c r="Q2042" s="259" t="s">
        <v>5756</v>
      </c>
      <c r="R2042" s="307">
        <v>372</v>
      </c>
    </row>
    <row r="2043" spans="1:18" s="115" customFormat="1" ht="67.5" x14ac:dyDescent="0.2">
      <c r="A2043" s="109">
        <v>2042</v>
      </c>
      <c r="B2043" s="250" t="s">
        <v>16</v>
      </c>
      <c r="C2043" s="251">
        <v>891180084</v>
      </c>
      <c r="D2043" s="252">
        <v>2</v>
      </c>
      <c r="E2043" s="253" t="s">
        <v>5117</v>
      </c>
      <c r="F2043" s="254">
        <v>7722635</v>
      </c>
      <c r="G2043" s="255">
        <v>0</v>
      </c>
      <c r="H2043" s="253" t="s">
        <v>5544</v>
      </c>
      <c r="I2043" s="253" t="s">
        <v>5545</v>
      </c>
      <c r="J2043" s="256">
        <v>41844</v>
      </c>
      <c r="K2043" s="257">
        <v>9133333.333333334</v>
      </c>
      <c r="L2043" s="258" t="s">
        <v>325</v>
      </c>
      <c r="M2043" s="258" t="s">
        <v>21</v>
      </c>
      <c r="N2043" s="258" t="s">
        <v>22</v>
      </c>
      <c r="O2043" s="258" t="s">
        <v>23</v>
      </c>
      <c r="P2043" s="258" t="s">
        <v>24</v>
      </c>
      <c r="Q2043" s="259" t="s">
        <v>5756</v>
      </c>
      <c r="R2043" s="307">
        <v>373</v>
      </c>
    </row>
    <row r="2044" spans="1:18" s="115" customFormat="1" ht="56.25" x14ac:dyDescent="0.2">
      <c r="A2044" s="109">
        <v>2043</v>
      </c>
      <c r="B2044" s="250" t="s">
        <v>16</v>
      </c>
      <c r="C2044" s="251">
        <v>891180084</v>
      </c>
      <c r="D2044" s="252">
        <v>2</v>
      </c>
      <c r="E2044" s="253" t="s">
        <v>5318</v>
      </c>
      <c r="F2044" s="254">
        <v>1081154862</v>
      </c>
      <c r="G2044" s="255">
        <v>9</v>
      </c>
      <c r="H2044" s="253" t="s">
        <v>5546</v>
      </c>
      <c r="I2044" s="253" t="s">
        <v>4982</v>
      </c>
      <c r="J2044" s="256">
        <v>41844</v>
      </c>
      <c r="K2044" s="257">
        <v>5988888</v>
      </c>
      <c r="L2044" s="258" t="s">
        <v>325</v>
      </c>
      <c r="M2044" s="258" t="s">
        <v>21</v>
      </c>
      <c r="N2044" s="258" t="s">
        <v>22</v>
      </c>
      <c r="O2044" s="258" t="s">
        <v>23</v>
      </c>
      <c r="P2044" s="258" t="s">
        <v>24</v>
      </c>
      <c r="Q2044" s="259" t="s">
        <v>5756</v>
      </c>
      <c r="R2044" s="307">
        <v>374</v>
      </c>
    </row>
    <row r="2045" spans="1:18" s="115" customFormat="1" ht="56.25" x14ac:dyDescent="0.2">
      <c r="A2045" s="109">
        <v>2044</v>
      </c>
      <c r="B2045" s="250" t="s">
        <v>16</v>
      </c>
      <c r="C2045" s="251">
        <v>891180084</v>
      </c>
      <c r="D2045" s="252">
        <v>2</v>
      </c>
      <c r="E2045" s="253" t="s">
        <v>4977</v>
      </c>
      <c r="F2045" s="254">
        <v>7713135</v>
      </c>
      <c r="G2045" s="255">
        <v>1</v>
      </c>
      <c r="H2045" s="253" t="s">
        <v>5547</v>
      </c>
      <c r="I2045" s="253" t="s">
        <v>4979</v>
      </c>
      <c r="J2045" s="256">
        <v>41850</v>
      </c>
      <c r="K2045" s="257">
        <v>8555554</v>
      </c>
      <c r="L2045" s="258" t="s">
        <v>325</v>
      </c>
      <c r="M2045" s="258" t="s">
        <v>21</v>
      </c>
      <c r="N2045" s="258" t="s">
        <v>22</v>
      </c>
      <c r="O2045" s="258" t="s">
        <v>23</v>
      </c>
      <c r="P2045" s="258" t="s">
        <v>24</v>
      </c>
      <c r="Q2045" s="259" t="s">
        <v>5756</v>
      </c>
      <c r="R2045" s="307">
        <v>375</v>
      </c>
    </row>
    <row r="2046" spans="1:18" s="115" customFormat="1" ht="101.25" x14ac:dyDescent="0.2">
      <c r="A2046" s="109">
        <v>2045</v>
      </c>
      <c r="B2046" s="250" t="s">
        <v>16</v>
      </c>
      <c r="C2046" s="251">
        <v>891180084</v>
      </c>
      <c r="D2046" s="252">
        <v>2</v>
      </c>
      <c r="E2046" s="253" t="s">
        <v>5038</v>
      </c>
      <c r="F2046" s="254">
        <v>12128667</v>
      </c>
      <c r="G2046" s="255">
        <v>7</v>
      </c>
      <c r="H2046" s="253" t="s">
        <v>5548</v>
      </c>
      <c r="I2046" s="253" t="s">
        <v>5040</v>
      </c>
      <c r="J2046" s="256">
        <v>41850</v>
      </c>
      <c r="K2046" s="257">
        <v>6229258</v>
      </c>
      <c r="L2046" s="258" t="s">
        <v>325</v>
      </c>
      <c r="M2046" s="258" t="s">
        <v>21</v>
      </c>
      <c r="N2046" s="258" t="s">
        <v>22</v>
      </c>
      <c r="O2046" s="258" t="s">
        <v>23</v>
      </c>
      <c r="P2046" s="258" t="s">
        <v>24</v>
      </c>
      <c r="Q2046" s="259" t="s">
        <v>5756</v>
      </c>
      <c r="R2046" s="307">
        <v>376</v>
      </c>
    </row>
    <row r="2047" spans="1:18" s="115" customFormat="1" ht="112.5" x14ac:dyDescent="0.2">
      <c r="A2047" s="109">
        <v>2046</v>
      </c>
      <c r="B2047" s="250" t="s">
        <v>16</v>
      </c>
      <c r="C2047" s="251">
        <v>891180084</v>
      </c>
      <c r="D2047" s="252">
        <v>2</v>
      </c>
      <c r="E2047" s="253" t="s">
        <v>5044</v>
      </c>
      <c r="F2047" s="254">
        <v>12123227</v>
      </c>
      <c r="G2047" s="255">
        <v>7</v>
      </c>
      <c r="H2047" s="253" t="s">
        <v>5549</v>
      </c>
      <c r="I2047" s="253" t="s">
        <v>5046</v>
      </c>
      <c r="J2047" s="256">
        <v>41850</v>
      </c>
      <c r="K2047" s="257">
        <v>6229258</v>
      </c>
      <c r="L2047" s="258" t="s">
        <v>325</v>
      </c>
      <c r="M2047" s="258" t="s">
        <v>21</v>
      </c>
      <c r="N2047" s="258" t="s">
        <v>22</v>
      </c>
      <c r="O2047" s="258"/>
      <c r="P2047" s="258"/>
      <c r="Q2047" s="259" t="s">
        <v>5756</v>
      </c>
      <c r="R2047" s="307">
        <v>377</v>
      </c>
    </row>
    <row r="2048" spans="1:18" s="115" customFormat="1" ht="112.5" x14ac:dyDescent="0.2">
      <c r="A2048" s="109">
        <v>2047</v>
      </c>
      <c r="B2048" s="250" t="s">
        <v>16</v>
      </c>
      <c r="C2048" s="251">
        <v>891180084</v>
      </c>
      <c r="D2048" s="252">
        <v>2</v>
      </c>
      <c r="E2048" s="253" t="s">
        <v>5053</v>
      </c>
      <c r="F2048" s="254">
        <v>1094880992</v>
      </c>
      <c r="G2048" s="255">
        <v>9</v>
      </c>
      <c r="H2048" s="253" t="s">
        <v>5550</v>
      </c>
      <c r="I2048" s="253" t="s">
        <v>5043</v>
      </c>
      <c r="J2048" s="256">
        <v>41850</v>
      </c>
      <c r="K2048" s="257">
        <v>6229258</v>
      </c>
      <c r="L2048" s="258" t="s">
        <v>325</v>
      </c>
      <c r="M2048" s="258" t="s">
        <v>21</v>
      </c>
      <c r="N2048" s="258" t="s">
        <v>22</v>
      </c>
      <c r="O2048" s="258" t="s">
        <v>23</v>
      </c>
      <c r="P2048" s="258" t="s">
        <v>24</v>
      </c>
      <c r="Q2048" s="259" t="s">
        <v>5756</v>
      </c>
      <c r="R2048" s="307">
        <v>378</v>
      </c>
    </row>
    <row r="2049" spans="1:18" s="115" customFormat="1" ht="112.5" x14ac:dyDescent="0.2">
      <c r="A2049" s="109">
        <v>2048</v>
      </c>
      <c r="B2049" s="250" t="s">
        <v>16</v>
      </c>
      <c r="C2049" s="251">
        <v>891180084</v>
      </c>
      <c r="D2049" s="252">
        <v>2</v>
      </c>
      <c r="E2049" s="253" t="s">
        <v>5058</v>
      </c>
      <c r="F2049" s="254">
        <v>7701217</v>
      </c>
      <c r="G2049" s="255">
        <v>5</v>
      </c>
      <c r="H2049" s="253" t="s">
        <v>5551</v>
      </c>
      <c r="I2049" s="253" t="s">
        <v>5060</v>
      </c>
      <c r="J2049" s="256">
        <v>41850</v>
      </c>
      <c r="K2049" s="257">
        <v>6229258</v>
      </c>
      <c r="L2049" s="258" t="s">
        <v>325</v>
      </c>
      <c r="M2049" s="258" t="s">
        <v>21</v>
      </c>
      <c r="N2049" s="258" t="s">
        <v>22</v>
      </c>
      <c r="O2049" s="258" t="s">
        <v>23</v>
      </c>
      <c r="P2049" s="258" t="s">
        <v>24</v>
      </c>
      <c r="Q2049" s="259" t="s">
        <v>5756</v>
      </c>
      <c r="R2049" s="307">
        <v>379</v>
      </c>
    </row>
    <row r="2050" spans="1:18" s="115" customFormat="1" ht="101.25" x14ac:dyDescent="0.2">
      <c r="A2050" s="109">
        <v>2049</v>
      </c>
      <c r="B2050" s="250" t="s">
        <v>16</v>
      </c>
      <c r="C2050" s="251">
        <v>891180084</v>
      </c>
      <c r="D2050" s="252">
        <v>2</v>
      </c>
      <c r="E2050" s="253" t="s">
        <v>5061</v>
      </c>
      <c r="F2050" s="254">
        <v>7697040</v>
      </c>
      <c r="G2050" s="255">
        <v>1</v>
      </c>
      <c r="H2050" s="253" t="s">
        <v>5552</v>
      </c>
      <c r="I2050" s="253" t="s">
        <v>5063</v>
      </c>
      <c r="J2050" s="256">
        <v>41850</v>
      </c>
      <c r="K2050" s="257">
        <v>6229258</v>
      </c>
      <c r="L2050" s="258" t="s">
        <v>325</v>
      </c>
      <c r="M2050" s="258" t="s">
        <v>21</v>
      </c>
      <c r="N2050" s="258" t="s">
        <v>22</v>
      </c>
      <c r="O2050" s="258" t="s">
        <v>23</v>
      </c>
      <c r="P2050" s="258" t="s">
        <v>24</v>
      </c>
      <c r="Q2050" s="259" t="s">
        <v>5756</v>
      </c>
      <c r="R2050" s="307">
        <v>380</v>
      </c>
    </row>
    <row r="2051" spans="1:18" s="115" customFormat="1" ht="101.25" x14ac:dyDescent="0.2">
      <c r="A2051" s="109">
        <v>2050</v>
      </c>
      <c r="B2051" s="250" t="s">
        <v>16</v>
      </c>
      <c r="C2051" s="251">
        <v>891180084</v>
      </c>
      <c r="D2051" s="252">
        <v>2</v>
      </c>
      <c r="E2051" s="253" t="s">
        <v>5064</v>
      </c>
      <c r="F2051" s="254">
        <v>7709867</v>
      </c>
      <c r="G2051" s="255">
        <v>9</v>
      </c>
      <c r="H2051" s="253" t="s">
        <v>5553</v>
      </c>
      <c r="I2051" s="253" t="s">
        <v>5554</v>
      </c>
      <c r="J2051" s="256">
        <v>41850</v>
      </c>
      <c r="K2051" s="257">
        <v>6229258</v>
      </c>
      <c r="L2051" s="258" t="s">
        <v>325</v>
      </c>
      <c r="M2051" s="258" t="s">
        <v>21</v>
      </c>
      <c r="N2051" s="258" t="s">
        <v>22</v>
      </c>
      <c r="O2051" s="258" t="s">
        <v>23</v>
      </c>
      <c r="P2051" s="258" t="s">
        <v>24</v>
      </c>
      <c r="Q2051" s="259" t="s">
        <v>5756</v>
      </c>
      <c r="R2051" s="307">
        <v>381</v>
      </c>
    </row>
    <row r="2052" spans="1:18" s="115" customFormat="1" ht="157.5" x14ac:dyDescent="0.2">
      <c r="A2052" s="109">
        <v>2051</v>
      </c>
      <c r="B2052" s="250" t="s">
        <v>16</v>
      </c>
      <c r="C2052" s="251">
        <v>891180084</v>
      </c>
      <c r="D2052" s="252">
        <v>2</v>
      </c>
      <c r="E2052" s="253" t="s">
        <v>5319</v>
      </c>
      <c r="F2052" s="254">
        <v>7723809</v>
      </c>
      <c r="G2052" s="255">
        <v>1</v>
      </c>
      <c r="H2052" s="253" t="s">
        <v>5555</v>
      </c>
      <c r="I2052" s="253" t="s">
        <v>5069</v>
      </c>
      <c r="J2052" s="256">
        <v>41850</v>
      </c>
      <c r="K2052" s="257">
        <v>6229258</v>
      </c>
      <c r="L2052" s="258" t="s">
        <v>325</v>
      </c>
      <c r="M2052" s="258" t="s">
        <v>21</v>
      </c>
      <c r="N2052" s="258" t="s">
        <v>22</v>
      </c>
      <c r="O2052" s="258" t="s">
        <v>23</v>
      </c>
      <c r="P2052" s="258" t="s">
        <v>24</v>
      </c>
      <c r="Q2052" s="259" t="s">
        <v>5756</v>
      </c>
      <c r="R2052" s="307">
        <v>382</v>
      </c>
    </row>
    <row r="2053" spans="1:18" s="115" customFormat="1" ht="101.25" x14ac:dyDescent="0.2">
      <c r="A2053" s="109">
        <v>2052</v>
      </c>
      <c r="B2053" s="250" t="s">
        <v>16</v>
      </c>
      <c r="C2053" s="251">
        <v>891180084</v>
      </c>
      <c r="D2053" s="252">
        <v>2</v>
      </c>
      <c r="E2053" s="253" t="s">
        <v>5073</v>
      </c>
      <c r="F2053" s="254">
        <v>7730341</v>
      </c>
      <c r="G2053" s="255">
        <v>4</v>
      </c>
      <c r="H2053" s="253" t="s">
        <v>5556</v>
      </c>
      <c r="I2053" s="253" t="s">
        <v>5075</v>
      </c>
      <c r="J2053" s="256">
        <v>41850</v>
      </c>
      <c r="K2053" s="257">
        <v>5662962</v>
      </c>
      <c r="L2053" s="258" t="s">
        <v>325</v>
      </c>
      <c r="M2053" s="258" t="s">
        <v>21</v>
      </c>
      <c r="N2053" s="258" t="s">
        <v>22</v>
      </c>
      <c r="O2053" s="258" t="s">
        <v>23</v>
      </c>
      <c r="P2053" s="258" t="s">
        <v>24</v>
      </c>
      <c r="Q2053" s="259" t="s">
        <v>5756</v>
      </c>
      <c r="R2053" s="307">
        <v>383</v>
      </c>
    </row>
    <row r="2054" spans="1:18" s="115" customFormat="1" ht="90" x14ac:dyDescent="0.2">
      <c r="A2054" s="109">
        <v>2053</v>
      </c>
      <c r="B2054" s="250" t="s">
        <v>16</v>
      </c>
      <c r="C2054" s="251">
        <v>891180084</v>
      </c>
      <c r="D2054" s="252">
        <v>2</v>
      </c>
      <c r="E2054" s="253" t="s">
        <v>5076</v>
      </c>
      <c r="F2054" s="254">
        <v>12202684</v>
      </c>
      <c r="G2054" s="255">
        <v>9</v>
      </c>
      <c r="H2054" s="253" t="s">
        <v>5557</v>
      </c>
      <c r="I2054" s="253" t="s">
        <v>5078</v>
      </c>
      <c r="J2054" s="256">
        <v>41850</v>
      </c>
      <c r="K2054" s="257">
        <v>5662962</v>
      </c>
      <c r="L2054" s="258" t="s">
        <v>325</v>
      </c>
      <c r="M2054" s="258" t="s">
        <v>21</v>
      </c>
      <c r="N2054" s="258" t="s">
        <v>22</v>
      </c>
      <c r="O2054" s="258" t="s">
        <v>23</v>
      </c>
      <c r="P2054" s="258" t="s">
        <v>24</v>
      </c>
      <c r="Q2054" s="259" t="s">
        <v>5756</v>
      </c>
      <c r="R2054" s="307">
        <v>384</v>
      </c>
    </row>
    <row r="2055" spans="1:18" s="115" customFormat="1" ht="101.25" x14ac:dyDescent="0.2">
      <c r="A2055" s="109">
        <v>2054</v>
      </c>
      <c r="B2055" s="250" t="s">
        <v>16</v>
      </c>
      <c r="C2055" s="251">
        <v>891180084</v>
      </c>
      <c r="D2055" s="252">
        <v>2</v>
      </c>
      <c r="E2055" s="253" t="s">
        <v>5079</v>
      </c>
      <c r="F2055" s="254">
        <v>12143381</v>
      </c>
      <c r="G2055" s="255">
        <v>9</v>
      </c>
      <c r="H2055" s="253" t="s">
        <v>5558</v>
      </c>
      <c r="I2055" s="253" t="s">
        <v>5081</v>
      </c>
      <c r="J2055" s="256">
        <v>41850</v>
      </c>
      <c r="K2055" s="257">
        <v>6229258</v>
      </c>
      <c r="L2055" s="258" t="s">
        <v>325</v>
      </c>
      <c r="M2055" s="258" t="s">
        <v>21</v>
      </c>
      <c r="N2055" s="258" t="s">
        <v>22</v>
      </c>
      <c r="O2055" s="258" t="s">
        <v>23</v>
      </c>
      <c r="P2055" s="258" t="s">
        <v>24</v>
      </c>
      <c r="Q2055" s="259" t="s">
        <v>5756</v>
      </c>
      <c r="R2055" s="307">
        <v>385</v>
      </c>
    </row>
    <row r="2056" spans="1:18" s="115" customFormat="1" ht="78.75" x14ac:dyDescent="0.2">
      <c r="A2056" s="109">
        <v>2055</v>
      </c>
      <c r="B2056" s="250" t="s">
        <v>16</v>
      </c>
      <c r="C2056" s="251">
        <v>891180084</v>
      </c>
      <c r="D2056" s="252">
        <v>2</v>
      </c>
      <c r="E2056" s="253" t="s">
        <v>5082</v>
      </c>
      <c r="F2056" s="254">
        <v>7711421</v>
      </c>
      <c r="G2056" s="255">
        <v>4</v>
      </c>
      <c r="H2056" s="253" t="s">
        <v>5559</v>
      </c>
      <c r="I2056" s="253" t="s">
        <v>5084</v>
      </c>
      <c r="J2056" s="256">
        <v>41850</v>
      </c>
      <c r="K2056" s="257">
        <v>5662962</v>
      </c>
      <c r="L2056" s="258" t="s">
        <v>325</v>
      </c>
      <c r="M2056" s="258" t="s">
        <v>21</v>
      </c>
      <c r="N2056" s="258" t="s">
        <v>22</v>
      </c>
      <c r="O2056" s="258" t="s">
        <v>23</v>
      </c>
      <c r="P2056" s="258" t="s">
        <v>24</v>
      </c>
      <c r="Q2056" s="259" t="s">
        <v>5756</v>
      </c>
      <c r="R2056" s="307">
        <v>386</v>
      </c>
    </row>
    <row r="2057" spans="1:18" s="115" customFormat="1" ht="112.5" x14ac:dyDescent="0.2">
      <c r="A2057" s="109">
        <v>2056</v>
      </c>
      <c r="B2057" s="250" t="s">
        <v>16</v>
      </c>
      <c r="C2057" s="251">
        <v>891180084</v>
      </c>
      <c r="D2057" s="252">
        <v>2</v>
      </c>
      <c r="E2057" s="253" t="s">
        <v>5085</v>
      </c>
      <c r="F2057" s="254">
        <v>36312973</v>
      </c>
      <c r="G2057" s="255">
        <v>1</v>
      </c>
      <c r="H2057" s="253" t="s">
        <v>5560</v>
      </c>
      <c r="I2057" s="253" t="s">
        <v>5087</v>
      </c>
      <c r="J2057" s="256">
        <v>41850</v>
      </c>
      <c r="K2057" s="257">
        <v>5662962</v>
      </c>
      <c r="L2057" s="258" t="s">
        <v>325</v>
      </c>
      <c r="M2057" s="258" t="s">
        <v>21</v>
      </c>
      <c r="N2057" s="258" t="s">
        <v>22</v>
      </c>
      <c r="O2057" s="258" t="s">
        <v>23</v>
      </c>
      <c r="P2057" s="258" t="s">
        <v>24</v>
      </c>
      <c r="Q2057" s="259" t="s">
        <v>5756</v>
      </c>
      <c r="R2057" s="307">
        <v>387</v>
      </c>
    </row>
    <row r="2058" spans="1:18" s="115" customFormat="1" ht="33.75" x14ac:dyDescent="0.2">
      <c r="A2058" s="109">
        <v>2057</v>
      </c>
      <c r="B2058" s="250" t="s">
        <v>16</v>
      </c>
      <c r="C2058" s="251">
        <v>891180084</v>
      </c>
      <c r="D2058" s="252">
        <v>2</v>
      </c>
      <c r="E2058" s="253" t="s">
        <v>5088</v>
      </c>
      <c r="F2058" s="254">
        <v>7691673</v>
      </c>
      <c r="G2058" s="255">
        <v>6</v>
      </c>
      <c r="H2058" s="253" t="s">
        <v>5561</v>
      </c>
      <c r="I2058" s="253" t="s">
        <v>5090</v>
      </c>
      <c r="J2058" s="256">
        <v>41850</v>
      </c>
      <c r="K2058" s="257">
        <v>5662962</v>
      </c>
      <c r="L2058" s="258" t="s">
        <v>325</v>
      </c>
      <c r="M2058" s="258" t="s">
        <v>21</v>
      </c>
      <c r="N2058" s="258" t="s">
        <v>22</v>
      </c>
      <c r="O2058" s="258" t="s">
        <v>23</v>
      </c>
      <c r="P2058" s="258" t="s">
        <v>24</v>
      </c>
      <c r="Q2058" s="259" t="s">
        <v>5756</v>
      </c>
      <c r="R2058" s="307">
        <v>388</v>
      </c>
    </row>
    <row r="2059" spans="1:18" s="115" customFormat="1" ht="67.5" x14ac:dyDescent="0.2">
      <c r="A2059" s="109">
        <v>2058</v>
      </c>
      <c r="B2059" s="250" t="s">
        <v>16</v>
      </c>
      <c r="C2059" s="251">
        <v>891180084</v>
      </c>
      <c r="D2059" s="252">
        <v>2</v>
      </c>
      <c r="E2059" s="253" t="s">
        <v>2117</v>
      </c>
      <c r="F2059" s="254">
        <v>7710750</v>
      </c>
      <c r="G2059" s="255">
        <v>8</v>
      </c>
      <c r="H2059" s="253" t="s">
        <v>5562</v>
      </c>
      <c r="I2059" s="253" t="s">
        <v>5219</v>
      </c>
      <c r="J2059" s="256">
        <v>41850</v>
      </c>
      <c r="K2059" s="257">
        <v>5662962</v>
      </c>
      <c r="L2059" s="258" t="s">
        <v>325</v>
      </c>
      <c r="M2059" s="258" t="s">
        <v>21</v>
      </c>
      <c r="N2059" s="258" t="s">
        <v>22</v>
      </c>
      <c r="O2059" s="258" t="s">
        <v>23</v>
      </c>
      <c r="P2059" s="258" t="s">
        <v>24</v>
      </c>
      <c r="Q2059" s="259" t="s">
        <v>5756</v>
      </c>
      <c r="R2059" s="307">
        <v>389</v>
      </c>
    </row>
    <row r="2060" spans="1:18" s="115" customFormat="1" ht="135" x14ac:dyDescent="0.2">
      <c r="A2060" s="109">
        <v>2059</v>
      </c>
      <c r="B2060" s="250" t="s">
        <v>16</v>
      </c>
      <c r="C2060" s="251">
        <v>891180084</v>
      </c>
      <c r="D2060" s="252">
        <v>2</v>
      </c>
      <c r="E2060" s="253" t="s">
        <v>5201</v>
      </c>
      <c r="F2060" s="254">
        <v>1075219469</v>
      </c>
      <c r="G2060" s="255">
        <v>6</v>
      </c>
      <c r="H2060" s="253" t="s">
        <v>5563</v>
      </c>
      <c r="I2060" s="253" t="s">
        <v>5564</v>
      </c>
      <c r="J2060" s="256">
        <v>41850</v>
      </c>
      <c r="K2060" s="257">
        <v>5662962</v>
      </c>
      <c r="L2060" s="258" t="s">
        <v>325</v>
      </c>
      <c r="M2060" s="258" t="s">
        <v>21</v>
      </c>
      <c r="N2060" s="258" t="s">
        <v>22</v>
      </c>
      <c r="O2060" s="258" t="s">
        <v>23</v>
      </c>
      <c r="P2060" s="258" t="s">
        <v>24</v>
      </c>
      <c r="Q2060" s="259" t="s">
        <v>5756</v>
      </c>
      <c r="R2060" s="307">
        <v>390</v>
      </c>
    </row>
    <row r="2061" spans="1:18" s="115" customFormat="1" ht="56.25" x14ac:dyDescent="0.2">
      <c r="A2061" s="109">
        <v>2060</v>
      </c>
      <c r="B2061" s="250" t="s">
        <v>16</v>
      </c>
      <c r="C2061" s="251">
        <v>891180084</v>
      </c>
      <c r="D2061" s="252">
        <v>2</v>
      </c>
      <c r="E2061" s="253" t="s">
        <v>5195</v>
      </c>
      <c r="F2061" s="254">
        <v>55114443</v>
      </c>
      <c r="G2061" s="255">
        <v>1</v>
      </c>
      <c r="H2061" s="253" t="s">
        <v>5565</v>
      </c>
      <c r="I2061" s="253" t="s">
        <v>5197</v>
      </c>
      <c r="J2061" s="256">
        <v>41850</v>
      </c>
      <c r="K2061" s="257">
        <v>5096666</v>
      </c>
      <c r="L2061" s="258" t="s">
        <v>325</v>
      </c>
      <c r="M2061" s="258" t="s">
        <v>21</v>
      </c>
      <c r="N2061" s="258" t="s">
        <v>22</v>
      </c>
      <c r="O2061" s="258" t="s">
        <v>23</v>
      </c>
      <c r="P2061" s="258" t="s">
        <v>24</v>
      </c>
      <c r="Q2061" s="259" t="s">
        <v>5756</v>
      </c>
      <c r="R2061" s="307">
        <v>391</v>
      </c>
    </row>
    <row r="2062" spans="1:18" s="115" customFormat="1" ht="45" x14ac:dyDescent="0.2">
      <c r="A2062" s="109">
        <v>2061</v>
      </c>
      <c r="B2062" s="250" t="s">
        <v>16</v>
      </c>
      <c r="C2062" s="251">
        <v>891180084</v>
      </c>
      <c r="D2062" s="252">
        <v>2</v>
      </c>
      <c r="E2062" s="253" t="s">
        <v>5198</v>
      </c>
      <c r="F2062" s="254">
        <v>12127768</v>
      </c>
      <c r="G2062" s="255">
        <v>8</v>
      </c>
      <c r="H2062" s="253" t="s">
        <v>5566</v>
      </c>
      <c r="I2062" s="253" t="s">
        <v>5200</v>
      </c>
      <c r="J2062" s="256">
        <v>41850</v>
      </c>
      <c r="K2062" s="257">
        <v>7361851</v>
      </c>
      <c r="L2062" s="258" t="s">
        <v>325</v>
      </c>
      <c r="M2062" s="258" t="s">
        <v>21</v>
      </c>
      <c r="N2062" s="258" t="s">
        <v>22</v>
      </c>
      <c r="O2062" s="258" t="s">
        <v>23</v>
      </c>
      <c r="P2062" s="258" t="s">
        <v>24</v>
      </c>
      <c r="Q2062" s="259" t="s">
        <v>5756</v>
      </c>
      <c r="R2062" s="307">
        <v>392</v>
      </c>
    </row>
    <row r="2063" spans="1:18" s="115" customFormat="1" ht="56.25" x14ac:dyDescent="0.2">
      <c r="A2063" s="109">
        <v>2062</v>
      </c>
      <c r="B2063" s="250" t="s">
        <v>16</v>
      </c>
      <c r="C2063" s="251">
        <v>891180084</v>
      </c>
      <c r="D2063" s="252">
        <v>2</v>
      </c>
      <c r="E2063" s="253" t="s">
        <v>5207</v>
      </c>
      <c r="F2063" s="254">
        <v>1085293746</v>
      </c>
      <c r="G2063" s="255">
        <v>2</v>
      </c>
      <c r="H2063" s="253" t="s">
        <v>5567</v>
      </c>
      <c r="I2063" s="253" t="s">
        <v>5197</v>
      </c>
      <c r="J2063" s="256">
        <v>41850</v>
      </c>
      <c r="K2063" s="257">
        <v>5096666</v>
      </c>
      <c r="L2063" s="258" t="s">
        <v>325</v>
      </c>
      <c r="M2063" s="258" t="s">
        <v>21</v>
      </c>
      <c r="N2063" s="258" t="s">
        <v>22</v>
      </c>
      <c r="O2063" s="258" t="s">
        <v>23</v>
      </c>
      <c r="P2063" s="258" t="s">
        <v>24</v>
      </c>
      <c r="Q2063" s="259" t="s">
        <v>5756</v>
      </c>
      <c r="R2063" s="307">
        <v>393</v>
      </c>
    </row>
    <row r="2064" spans="1:18" s="115" customFormat="1" ht="56.25" x14ac:dyDescent="0.2">
      <c r="A2064" s="109">
        <v>2063</v>
      </c>
      <c r="B2064" s="250" t="s">
        <v>16</v>
      </c>
      <c r="C2064" s="251">
        <v>891180084</v>
      </c>
      <c r="D2064" s="252">
        <v>2</v>
      </c>
      <c r="E2064" s="253" t="s">
        <v>1483</v>
      </c>
      <c r="F2064" s="254">
        <v>12136029</v>
      </c>
      <c r="G2064" s="255">
        <v>1</v>
      </c>
      <c r="H2064" s="253" t="s">
        <v>5568</v>
      </c>
      <c r="I2064" s="253" t="s">
        <v>5197</v>
      </c>
      <c r="J2064" s="256">
        <v>41850</v>
      </c>
      <c r="K2064" s="257">
        <v>5096666</v>
      </c>
      <c r="L2064" s="258" t="s">
        <v>325</v>
      </c>
      <c r="M2064" s="258" t="s">
        <v>21</v>
      </c>
      <c r="N2064" s="258" t="s">
        <v>22</v>
      </c>
      <c r="O2064" s="258" t="s">
        <v>23</v>
      </c>
      <c r="P2064" s="258" t="s">
        <v>24</v>
      </c>
      <c r="Q2064" s="259" t="s">
        <v>5756</v>
      </c>
      <c r="R2064" s="307">
        <v>394</v>
      </c>
    </row>
    <row r="2065" spans="1:18" s="115" customFormat="1" ht="67.5" x14ac:dyDescent="0.2">
      <c r="A2065" s="109">
        <v>2064</v>
      </c>
      <c r="B2065" s="250" t="s">
        <v>16</v>
      </c>
      <c r="C2065" s="251">
        <v>891180084</v>
      </c>
      <c r="D2065" s="252">
        <v>2</v>
      </c>
      <c r="E2065" s="253" t="s">
        <v>5210</v>
      </c>
      <c r="F2065" s="254">
        <v>1078777029</v>
      </c>
      <c r="G2065" s="255">
        <v>3</v>
      </c>
      <c r="H2065" s="253" t="s">
        <v>5569</v>
      </c>
      <c r="I2065" s="253" t="s">
        <v>5212</v>
      </c>
      <c r="J2065" s="256">
        <v>41850</v>
      </c>
      <c r="K2065" s="257">
        <v>8494443</v>
      </c>
      <c r="L2065" s="258" t="s">
        <v>325</v>
      </c>
      <c r="M2065" s="258" t="s">
        <v>21</v>
      </c>
      <c r="N2065" s="258" t="s">
        <v>22</v>
      </c>
      <c r="O2065" s="258" t="s">
        <v>23</v>
      </c>
      <c r="P2065" s="258" t="s">
        <v>24</v>
      </c>
      <c r="Q2065" s="259" t="s">
        <v>5756</v>
      </c>
      <c r="R2065" s="307">
        <v>395</v>
      </c>
    </row>
    <row r="2066" spans="1:18" s="115" customFormat="1" ht="78.75" x14ac:dyDescent="0.2">
      <c r="A2066" s="109">
        <v>2065</v>
      </c>
      <c r="B2066" s="250" t="s">
        <v>16</v>
      </c>
      <c r="C2066" s="251">
        <v>891180084</v>
      </c>
      <c r="D2066" s="252">
        <v>2</v>
      </c>
      <c r="E2066" s="253" t="s">
        <v>1066</v>
      </c>
      <c r="F2066" s="254">
        <v>1075232282</v>
      </c>
      <c r="G2066" s="255">
        <v>1</v>
      </c>
      <c r="H2066" s="253" t="s">
        <v>5570</v>
      </c>
      <c r="I2066" s="253" t="s">
        <v>5214</v>
      </c>
      <c r="J2066" s="256">
        <v>41850</v>
      </c>
      <c r="K2066" s="257">
        <v>5096666</v>
      </c>
      <c r="L2066" s="258" t="s">
        <v>325</v>
      </c>
      <c r="M2066" s="258" t="s">
        <v>21</v>
      </c>
      <c r="N2066" s="258" t="s">
        <v>22</v>
      </c>
      <c r="O2066" s="258" t="s">
        <v>23</v>
      </c>
      <c r="P2066" s="258" t="s">
        <v>24</v>
      </c>
      <c r="Q2066" s="259" t="s">
        <v>5756</v>
      </c>
      <c r="R2066" s="307">
        <v>396</v>
      </c>
    </row>
    <row r="2067" spans="1:18" s="115" customFormat="1" ht="67.5" x14ac:dyDescent="0.2">
      <c r="A2067" s="109">
        <v>2066</v>
      </c>
      <c r="B2067" s="250" t="s">
        <v>16</v>
      </c>
      <c r="C2067" s="251">
        <v>891180084</v>
      </c>
      <c r="D2067" s="252">
        <v>2</v>
      </c>
      <c r="E2067" s="253" t="s">
        <v>5215</v>
      </c>
      <c r="F2067" s="254">
        <v>1075209464</v>
      </c>
      <c r="G2067" s="255">
        <v>7</v>
      </c>
      <c r="H2067" s="253" t="s">
        <v>5571</v>
      </c>
      <c r="I2067" s="253" t="s">
        <v>5217</v>
      </c>
      <c r="J2067" s="256">
        <v>41850</v>
      </c>
      <c r="K2067" s="257">
        <v>5662962</v>
      </c>
      <c r="L2067" s="258" t="s">
        <v>325</v>
      </c>
      <c r="M2067" s="258" t="s">
        <v>21</v>
      </c>
      <c r="N2067" s="258" t="s">
        <v>22</v>
      </c>
      <c r="O2067" s="258" t="s">
        <v>23</v>
      </c>
      <c r="P2067" s="258" t="s">
        <v>24</v>
      </c>
      <c r="Q2067" s="259" t="s">
        <v>5756</v>
      </c>
      <c r="R2067" s="307">
        <v>397</v>
      </c>
    </row>
    <row r="2068" spans="1:18" s="115" customFormat="1" ht="135" x14ac:dyDescent="0.2">
      <c r="A2068" s="109">
        <v>2067</v>
      </c>
      <c r="B2068" s="250" t="s">
        <v>16</v>
      </c>
      <c r="C2068" s="251">
        <v>891180084</v>
      </c>
      <c r="D2068" s="252">
        <v>2</v>
      </c>
      <c r="E2068" s="253" t="s">
        <v>5101</v>
      </c>
      <c r="F2068" s="254">
        <v>7716547</v>
      </c>
      <c r="G2068" s="255">
        <v>6</v>
      </c>
      <c r="H2068" s="253" t="s">
        <v>5572</v>
      </c>
      <c r="I2068" s="253" t="s">
        <v>5093</v>
      </c>
      <c r="J2068" s="256">
        <v>41850</v>
      </c>
      <c r="K2068" s="257">
        <v>7361848</v>
      </c>
      <c r="L2068" s="258" t="s">
        <v>325</v>
      </c>
      <c r="M2068" s="258" t="s">
        <v>21</v>
      </c>
      <c r="N2068" s="258" t="s">
        <v>22</v>
      </c>
      <c r="O2068" s="258" t="s">
        <v>23</v>
      </c>
      <c r="P2068" s="258" t="s">
        <v>24</v>
      </c>
      <c r="Q2068" s="259" t="s">
        <v>5756</v>
      </c>
      <c r="R2068" s="307">
        <v>398</v>
      </c>
    </row>
    <row r="2069" spans="1:18" s="115" customFormat="1" ht="67.5" x14ac:dyDescent="0.2">
      <c r="A2069" s="109">
        <v>2068</v>
      </c>
      <c r="B2069" s="250" t="s">
        <v>16</v>
      </c>
      <c r="C2069" s="251">
        <v>891180084</v>
      </c>
      <c r="D2069" s="252">
        <v>2</v>
      </c>
      <c r="E2069" s="253" t="s">
        <v>4617</v>
      </c>
      <c r="F2069" s="254">
        <v>1075255678</v>
      </c>
      <c r="G2069" s="255">
        <v>1</v>
      </c>
      <c r="H2069" s="253" t="s">
        <v>5573</v>
      </c>
      <c r="I2069" s="253" t="s">
        <v>5574</v>
      </c>
      <c r="J2069" s="256">
        <v>41850</v>
      </c>
      <c r="K2069" s="257">
        <v>7361851</v>
      </c>
      <c r="L2069" s="258" t="s">
        <v>325</v>
      </c>
      <c r="M2069" s="258" t="s">
        <v>21</v>
      </c>
      <c r="N2069" s="258" t="s">
        <v>22</v>
      </c>
      <c r="O2069" s="258" t="s">
        <v>23</v>
      </c>
      <c r="P2069" s="258" t="s">
        <v>24</v>
      </c>
      <c r="Q2069" s="259" t="s">
        <v>5756</v>
      </c>
      <c r="R2069" s="307">
        <v>399</v>
      </c>
    </row>
    <row r="2070" spans="1:18" s="115" customFormat="1" ht="78.75" x14ac:dyDescent="0.2">
      <c r="A2070" s="109">
        <v>2069</v>
      </c>
      <c r="B2070" s="250" t="s">
        <v>16</v>
      </c>
      <c r="C2070" s="251">
        <v>891180084</v>
      </c>
      <c r="D2070" s="252">
        <v>2</v>
      </c>
      <c r="E2070" s="253" t="s">
        <v>5094</v>
      </c>
      <c r="F2070" s="254">
        <v>55160405</v>
      </c>
      <c r="G2070" s="255">
        <v>5</v>
      </c>
      <c r="H2070" s="253" t="s">
        <v>5575</v>
      </c>
      <c r="I2070" s="253" t="s">
        <v>5576</v>
      </c>
      <c r="J2070" s="256">
        <v>41850</v>
      </c>
      <c r="K2070" s="257">
        <v>8494443</v>
      </c>
      <c r="L2070" s="258" t="s">
        <v>325</v>
      </c>
      <c r="M2070" s="258" t="s">
        <v>21</v>
      </c>
      <c r="N2070" s="258" t="s">
        <v>22</v>
      </c>
      <c r="O2070" s="258" t="s">
        <v>23</v>
      </c>
      <c r="P2070" s="258" t="s">
        <v>24</v>
      </c>
      <c r="Q2070" s="259" t="s">
        <v>5756</v>
      </c>
      <c r="R2070" s="307">
        <v>400</v>
      </c>
    </row>
    <row r="2071" spans="1:18" s="115" customFormat="1" ht="67.5" x14ac:dyDescent="0.2">
      <c r="A2071" s="109">
        <v>2070</v>
      </c>
      <c r="B2071" s="250" t="s">
        <v>16</v>
      </c>
      <c r="C2071" s="251">
        <v>891180084</v>
      </c>
      <c r="D2071" s="252">
        <v>2</v>
      </c>
      <c r="E2071" s="253" t="s">
        <v>5013</v>
      </c>
      <c r="F2071" s="254">
        <v>1079509363</v>
      </c>
      <c r="G2071" s="255">
        <v>3</v>
      </c>
      <c r="H2071" s="253" t="s">
        <v>5577</v>
      </c>
      <c r="I2071" s="253" t="s">
        <v>5015</v>
      </c>
      <c r="J2071" s="256">
        <v>41850</v>
      </c>
      <c r="K2071" s="257">
        <v>4000000</v>
      </c>
      <c r="L2071" s="258" t="s">
        <v>325</v>
      </c>
      <c r="M2071" s="258" t="s">
        <v>21</v>
      </c>
      <c r="N2071" s="258" t="s">
        <v>22</v>
      </c>
      <c r="O2071" s="258" t="s">
        <v>23</v>
      </c>
      <c r="P2071" s="258" t="s">
        <v>24</v>
      </c>
      <c r="Q2071" s="259" t="s">
        <v>5756</v>
      </c>
      <c r="R2071" s="307">
        <v>401</v>
      </c>
    </row>
    <row r="2072" spans="1:18" s="115" customFormat="1" ht="45" x14ac:dyDescent="0.2">
      <c r="A2072" s="109">
        <v>2071</v>
      </c>
      <c r="B2072" s="250" t="s">
        <v>16</v>
      </c>
      <c r="C2072" s="251">
        <v>891180084</v>
      </c>
      <c r="D2072" s="252">
        <v>2</v>
      </c>
      <c r="E2072" s="253" t="s">
        <v>5154</v>
      </c>
      <c r="F2072" s="254">
        <v>35198685</v>
      </c>
      <c r="G2072" s="255">
        <v>2</v>
      </c>
      <c r="H2072" s="253" t="s">
        <v>5578</v>
      </c>
      <c r="I2072" s="253" t="s">
        <v>5579</v>
      </c>
      <c r="J2072" s="256">
        <v>41850</v>
      </c>
      <c r="K2072" s="257">
        <v>8964000</v>
      </c>
      <c r="L2072" s="258" t="s">
        <v>325</v>
      </c>
      <c r="M2072" s="258" t="s">
        <v>21</v>
      </c>
      <c r="N2072" s="258" t="s">
        <v>22</v>
      </c>
      <c r="O2072" s="258" t="s">
        <v>23</v>
      </c>
      <c r="P2072" s="258" t="s">
        <v>24</v>
      </c>
      <c r="Q2072" s="259" t="s">
        <v>5756</v>
      </c>
      <c r="R2072" s="307">
        <v>402</v>
      </c>
    </row>
    <row r="2073" spans="1:18" s="115" customFormat="1" ht="33.75" x14ac:dyDescent="0.2">
      <c r="A2073" s="109">
        <v>2072</v>
      </c>
      <c r="B2073" s="250" t="s">
        <v>16</v>
      </c>
      <c r="C2073" s="251">
        <v>891180084</v>
      </c>
      <c r="D2073" s="252">
        <v>2</v>
      </c>
      <c r="E2073" s="253" t="s">
        <v>5267</v>
      </c>
      <c r="F2073" s="254">
        <v>1083881024</v>
      </c>
      <c r="G2073" s="255">
        <v>9</v>
      </c>
      <c r="H2073" s="253" t="s">
        <v>5580</v>
      </c>
      <c r="I2073" s="253" t="s">
        <v>5269</v>
      </c>
      <c r="J2073" s="256">
        <v>41850</v>
      </c>
      <c r="K2073" s="257">
        <v>5133333</v>
      </c>
      <c r="L2073" s="258" t="s">
        <v>325</v>
      </c>
      <c r="M2073" s="258" t="s">
        <v>21</v>
      </c>
      <c r="N2073" s="258" t="s">
        <v>22</v>
      </c>
      <c r="O2073" s="258" t="s">
        <v>23</v>
      </c>
      <c r="P2073" s="258" t="s">
        <v>24</v>
      </c>
      <c r="Q2073" s="259" t="s">
        <v>5756</v>
      </c>
      <c r="R2073" s="307">
        <v>403</v>
      </c>
    </row>
    <row r="2074" spans="1:18" s="115" customFormat="1" ht="45" x14ac:dyDescent="0.2">
      <c r="A2074" s="109">
        <v>2073</v>
      </c>
      <c r="B2074" s="250" t="s">
        <v>16</v>
      </c>
      <c r="C2074" s="251">
        <v>891180084</v>
      </c>
      <c r="D2074" s="252">
        <v>2</v>
      </c>
      <c r="E2074" s="253" t="s">
        <v>5320</v>
      </c>
      <c r="F2074" s="254">
        <v>1075262391</v>
      </c>
      <c r="G2074" s="255">
        <v>2</v>
      </c>
      <c r="H2074" s="253" t="s">
        <v>5581</v>
      </c>
      <c r="I2074" s="253" t="s">
        <v>5582</v>
      </c>
      <c r="J2074" s="256">
        <v>41851</v>
      </c>
      <c r="K2074" s="257">
        <v>5662962</v>
      </c>
      <c r="L2074" s="258" t="s">
        <v>325</v>
      </c>
      <c r="M2074" s="258" t="s">
        <v>21</v>
      </c>
      <c r="N2074" s="258" t="s">
        <v>22</v>
      </c>
      <c r="O2074" s="258" t="s">
        <v>23</v>
      </c>
      <c r="P2074" s="258" t="s">
        <v>24</v>
      </c>
      <c r="Q2074" s="259" t="s">
        <v>5756</v>
      </c>
      <c r="R2074" s="307">
        <v>404</v>
      </c>
    </row>
    <row r="2075" spans="1:18" s="115" customFormat="1" ht="78.75" x14ac:dyDescent="0.2">
      <c r="A2075" s="109">
        <v>2074</v>
      </c>
      <c r="B2075" s="250" t="s">
        <v>16</v>
      </c>
      <c r="C2075" s="251">
        <v>891180084</v>
      </c>
      <c r="D2075" s="252">
        <v>2</v>
      </c>
      <c r="E2075" s="253" t="s">
        <v>5321</v>
      </c>
      <c r="F2075" s="254">
        <v>1075540363</v>
      </c>
      <c r="G2075" s="255">
        <v>9</v>
      </c>
      <c r="H2075" s="253" t="s">
        <v>5583</v>
      </c>
      <c r="I2075" s="253" t="s">
        <v>5072</v>
      </c>
      <c r="J2075" s="256">
        <v>41852</v>
      </c>
      <c r="K2075" s="257">
        <v>5540740</v>
      </c>
      <c r="L2075" s="258" t="s">
        <v>325</v>
      </c>
      <c r="M2075" s="258" t="s">
        <v>21</v>
      </c>
      <c r="N2075" s="258" t="s">
        <v>22</v>
      </c>
      <c r="O2075" s="258" t="s">
        <v>23</v>
      </c>
      <c r="P2075" s="258" t="s">
        <v>24</v>
      </c>
      <c r="Q2075" s="259" t="s">
        <v>5756</v>
      </c>
      <c r="R2075" s="307">
        <v>405</v>
      </c>
    </row>
    <row r="2076" spans="1:18" s="115" customFormat="1" ht="45" x14ac:dyDescent="0.2">
      <c r="A2076" s="109">
        <v>2075</v>
      </c>
      <c r="B2076" s="250" t="s">
        <v>16</v>
      </c>
      <c r="C2076" s="251">
        <v>891180084</v>
      </c>
      <c r="D2076" s="252">
        <v>2</v>
      </c>
      <c r="E2076" s="253" t="s">
        <v>5322</v>
      </c>
      <c r="F2076" s="254">
        <v>36302249</v>
      </c>
      <c r="G2076" s="255">
        <v>4</v>
      </c>
      <c r="H2076" s="253" t="s">
        <v>5584</v>
      </c>
      <c r="I2076" s="253" t="s">
        <v>4840</v>
      </c>
      <c r="J2076" s="256">
        <v>41852</v>
      </c>
      <c r="K2076" s="257">
        <v>5540740</v>
      </c>
      <c r="L2076" s="258" t="s">
        <v>325</v>
      </c>
      <c r="M2076" s="258" t="s">
        <v>21</v>
      </c>
      <c r="N2076" s="258" t="s">
        <v>22</v>
      </c>
      <c r="O2076" s="258" t="s">
        <v>23</v>
      </c>
      <c r="P2076" s="258" t="s">
        <v>24</v>
      </c>
      <c r="Q2076" s="259" t="s">
        <v>5756</v>
      </c>
      <c r="R2076" s="307">
        <v>406</v>
      </c>
    </row>
    <row r="2077" spans="1:18" s="115" customFormat="1" ht="45" x14ac:dyDescent="0.2">
      <c r="A2077" s="109">
        <v>2076</v>
      </c>
      <c r="B2077" s="250" t="s">
        <v>16</v>
      </c>
      <c r="C2077" s="251">
        <v>891180084</v>
      </c>
      <c r="D2077" s="252">
        <v>2</v>
      </c>
      <c r="E2077" s="253" t="s">
        <v>5123</v>
      </c>
      <c r="F2077" s="254">
        <v>1094897723</v>
      </c>
      <c r="G2077" s="255">
        <v>9</v>
      </c>
      <c r="H2077" s="253" t="s">
        <v>5585</v>
      </c>
      <c r="I2077" s="253" t="s">
        <v>5586</v>
      </c>
      <c r="J2077" s="256">
        <v>41852</v>
      </c>
      <c r="K2077" s="257">
        <v>8983332</v>
      </c>
      <c r="L2077" s="258" t="s">
        <v>325</v>
      </c>
      <c r="M2077" s="258" t="s">
        <v>21</v>
      </c>
      <c r="N2077" s="258" t="s">
        <v>22</v>
      </c>
      <c r="O2077" s="258" t="s">
        <v>23</v>
      </c>
      <c r="P2077" s="258" t="s">
        <v>24</v>
      </c>
      <c r="Q2077" s="259" t="s">
        <v>5756</v>
      </c>
      <c r="R2077" s="307">
        <v>407</v>
      </c>
    </row>
    <row r="2078" spans="1:18" s="115" customFormat="1" ht="90" x14ac:dyDescent="0.2">
      <c r="A2078" s="109">
        <v>2077</v>
      </c>
      <c r="B2078" s="250" t="s">
        <v>16</v>
      </c>
      <c r="C2078" s="251">
        <v>891180084</v>
      </c>
      <c r="D2078" s="252">
        <v>2</v>
      </c>
      <c r="E2078" s="253" t="s">
        <v>5137</v>
      </c>
      <c r="F2078" s="254">
        <v>1075220001</v>
      </c>
      <c r="G2078" s="255">
        <v>5</v>
      </c>
      <c r="H2078" s="253" t="s">
        <v>5587</v>
      </c>
      <c r="I2078" s="253" t="s">
        <v>5588</v>
      </c>
      <c r="J2078" s="256">
        <v>41855</v>
      </c>
      <c r="K2078" s="257">
        <v>7200000</v>
      </c>
      <c r="L2078" s="258" t="s">
        <v>325</v>
      </c>
      <c r="M2078" s="258" t="s">
        <v>21</v>
      </c>
      <c r="N2078" s="258" t="s">
        <v>22</v>
      </c>
      <c r="O2078" s="258" t="s">
        <v>23</v>
      </c>
      <c r="P2078" s="258" t="s">
        <v>24</v>
      </c>
      <c r="Q2078" s="259" t="s">
        <v>5756</v>
      </c>
      <c r="R2078" s="307">
        <v>408</v>
      </c>
    </row>
    <row r="2079" spans="1:18" s="115" customFormat="1" ht="56.25" x14ac:dyDescent="0.2">
      <c r="A2079" s="109">
        <v>2078</v>
      </c>
      <c r="B2079" s="250" t="s">
        <v>16</v>
      </c>
      <c r="C2079" s="251">
        <v>891180084</v>
      </c>
      <c r="D2079" s="252">
        <v>2</v>
      </c>
      <c r="E2079" s="253" t="s">
        <v>5323</v>
      </c>
      <c r="F2079" s="254">
        <v>36068413</v>
      </c>
      <c r="G2079" s="255">
        <v>2</v>
      </c>
      <c r="H2079" s="253" t="s">
        <v>5589</v>
      </c>
      <c r="I2079" s="253" t="s">
        <v>5590</v>
      </c>
      <c r="J2079" s="256">
        <v>41852</v>
      </c>
      <c r="K2079" s="257">
        <v>2322222</v>
      </c>
      <c r="L2079" s="258" t="s">
        <v>325</v>
      </c>
      <c r="M2079" s="258" t="s">
        <v>21</v>
      </c>
      <c r="N2079" s="258" t="s">
        <v>22</v>
      </c>
      <c r="O2079" s="258" t="s">
        <v>23</v>
      </c>
      <c r="P2079" s="258" t="s">
        <v>24</v>
      </c>
      <c r="Q2079" s="259" t="s">
        <v>5756</v>
      </c>
      <c r="R2079" s="307">
        <v>409</v>
      </c>
    </row>
    <row r="2080" spans="1:18" s="115" customFormat="1" ht="236.25" x14ac:dyDescent="0.2">
      <c r="A2080" s="109">
        <v>2079</v>
      </c>
      <c r="B2080" s="250" t="s">
        <v>16</v>
      </c>
      <c r="C2080" s="251">
        <v>891180084</v>
      </c>
      <c r="D2080" s="252">
        <v>2</v>
      </c>
      <c r="E2080" s="253" t="s">
        <v>5324</v>
      </c>
      <c r="F2080" s="254">
        <v>36280366</v>
      </c>
      <c r="G2080" s="255">
        <v>1</v>
      </c>
      <c r="H2080" s="253" t="s">
        <v>5591</v>
      </c>
      <c r="I2080" s="253" t="s">
        <v>5592</v>
      </c>
      <c r="J2080" s="256">
        <v>41855</v>
      </c>
      <c r="K2080" s="257">
        <v>9973333</v>
      </c>
      <c r="L2080" s="258" t="s">
        <v>325</v>
      </c>
      <c r="M2080" s="258" t="s">
        <v>21</v>
      </c>
      <c r="N2080" s="258" t="s">
        <v>22</v>
      </c>
      <c r="O2080" s="258" t="s">
        <v>23</v>
      </c>
      <c r="P2080" s="258" t="s">
        <v>24</v>
      </c>
      <c r="Q2080" s="259" t="s">
        <v>5756</v>
      </c>
      <c r="R2080" s="307">
        <v>410</v>
      </c>
    </row>
    <row r="2081" spans="1:18" s="115" customFormat="1" ht="67.5" x14ac:dyDescent="0.2">
      <c r="A2081" s="109">
        <v>2080</v>
      </c>
      <c r="B2081" s="250" t="s">
        <v>16</v>
      </c>
      <c r="C2081" s="251">
        <v>891180084</v>
      </c>
      <c r="D2081" s="252">
        <v>2</v>
      </c>
      <c r="E2081" s="253" t="s">
        <v>5325</v>
      </c>
      <c r="F2081" s="254">
        <v>1075254965</v>
      </c>
      <c r="G2081" s="255">
        <v>6</v>
      </c>
      <c r="H2081" s="253" t="s">
        <v>5593</v>
      </c>
      <c r="I2081" s="253" t="s">
        <v>5594</v>
      </c>
      <c r="J2081" s="256">
        <v>41855</v>
      </c>
      <c r="K2081" s="257">
        <v>5389999</v>
      </c>
      <c r="L2081" s="258" t="s">
        <v>325</v>
      </c>
      <c r="M2081" s="258" t="s">
        <v>21</v>
      </c>
      <c r="N2081" s="258" t="s">
        <v>22</v>
      </c>
      <c r="O2081" s="258" t="s">
        <v>23</v>
      </c>
      <c r="P2081" s="258" t="s">
        <v>24</v>
      </c>
      <c r="Q2081" s="259" t="s">
        <v>5756</v>
      </c>
      <c r="R2081" s="307">
        <v>411</v>
      </c>
    </row>
    <row r="2082" spans="1:18" s="115" customFormat="1" ht="90" x14ac:dyDescent="0.2">
      <c r="A2082" s="109">
        <v>2081</v>
      </c>
      <c r="B2082" s="250" t="s">
        <v>16</v>
      </c>
      <c r="C2082" s="251">
        <v>891180084</v>
      </c>
      <c r="D2082" s="252">
        <v>2</v>
      </c>
      <c r="E2082" s="253" t="s">
        <v>420</v>
      </c>
      <c r="F2082" s="254">
        <v>1075215344</v>
      </c>
      <c r="G2082" s="255">
        <v>6</v>
      </c>
      <c r="H2082" s="253" t="s">
        <v>5758</v>
      </c>
      <c r="I2082" s="253" t="s">
        <v>5595</v>
      </c>
      <c r="J2082" s="256">
        <v>41855</v>
      </c>
      <c r="K2082" s="257">
        <v>7097038</v>
      </c>
      <c r="L2082" s="258" t="s">
        <v>325</v>
      </c>
      <c r="M2082" s="258" t="s">
        <v>21</v>
      </c>
      <c r="N2082" s="258" t="s">
        <v>22</v>
      </c>
      <c r="O2082" s="258" t="s">
        <v>23</v>
      </c>
      <c r="P2082" s="258" t="s">
        <v>24</v>
      </c>
      <c r="Q2082" s="259" t="s">
        <v>5756</v>
      </c>
      <c r="R2082" s="307">
        <v>412</v>
      </c>
    </row>
    <row r="2083" spans="1:18" s="115" customFormat="1" ht="67.5" x14ac:dyDescent="0.2">
      <c r="A2083" s="109">
        <v>2082</v>
      </c>
      <c r="B2083" s="250" t="s">
        <v>16</v>
      </c>
      <c r="C2083" s="251">
        <v>891180084</v>
      </c>
      <c r="D2083" s="252">
        <v>2</v>
      </c>
      <c r="E2083" s="253" t="s">
        <v>5326</v>
      </c>
      <c r="F2083" s="254">
        <v>1075238301</v>
      </c>
      <c r="G2083" s="255">
        <v>9</v>
      </c>
      <c r="H2083" s="253" t="s">
        <v>5596</v>
      </c>
      <c r="I2083" s="253" t="s">
        <v>5597</v>
      </c>
      <c r="J2083" s="256">
        <v>41855</v>
      </c>
      <c r="K2083" s="257">
        <v>7150000.5</v>
      </c>
      <c r="L2083" s="258" t="s">
        <v>325</v>
      </c>
      <c r="M2083" s="258" t="s">
        <v>21</v>
      </c>
      <c r="N2083" s="258" t="s">
        <v>22</v>
      </c>
      <c r="O2083" s="258" t="s">
        <v>23</v>
      </c>
      <c r="P2083" s="258" t="s">
        <v>24</v>
      </c>
      <c r="Q2083" s="259" t="s">
        <v>5756</v>
      </c>
      <c r="R2083" s="307">
        <v>413</v>
      </c>
    </row>
    <row r="2084" spans="1:18" s="115" customFormat="1" ht="236.25" x14ac:dyDescent="0.2">
      <c r="A2084" s="109">
        <v>2083</v>
      </c>
      <c r="B2084" s="250" t="s">
        <v>16</v>
      </c>
      <c r="C2084" s="251">
        <v>891180084</v>
      </c>
      <c r="D2084" s="252">
        <v>2</v>
      </c>
      <c r="E2084" s="253" t="s">
        <v>5327</v>
      </c>
      <c r="F2084" s="254">
        <v>1075255465</v>
      </c>
      <c r="G2084" s="255">
        <v>1</v>
      </c>
      <c r="H2084" s="253" t="s">
        <v>5598</v>
      </c>
      <c r="I2084" s="253" t="s">
        <v>5599</v>
      </c>
      <c r="J2084" s="256">
        <v>41855</v>
      </c>
      <c r="K2084" s="257">
        <v>6542961</v>
      </c>
      <c r="L2084" s="258" t="s">
        <v>325</v>
      </c>
      <c r="M2084" s="258" t="s">
        <v>21</v>
      </c>
      <c r="N2084" s="258" t="s">
        <v>22</v>
      </c>
      <c r="O2084" s="258" t="s">
        <v>23</v>
      </c>
      <c r="P2084" s="258" t="s">
        <v>24</v>
      </c>
      <c r="Q2084" s="259" t="s">
        <v>5756</v>
      </c>
      <c r="R2084" s="307">
        <v>414</v>
      </c>
    </row>
    <row r="2085" spans="1:18" s="115" customFormat="1" ht="258.75" x14ac:dyDescent="0.2">
      <c r="A2085" s="109">
        <v>2084</v>
      </c>
      <c r="B2085" s="250" t="s">
        <v>16</v>
      </c>
      <c r="C2085" s="251">
        <v>891180084</v>
      </c>
      <c r="D2085" s="252">
        <v>2</v>
      </c>
      <c r="E2085" s="253" t="s">
        <v>5226</v>
      </c>
      <c r="F2085" s="254">
        <v>1020434816</v>
      </c>
      <c r="G2085" s="255">
        <v>1</v>
      </c>
      <c r="H2085" s="253" t="s">
        <v>5600</v>
      </c>
      <c r="I2085" s="253" t="s">
        <v>5228</v>
      </c>
      <c r="J2085" s="256">
        <v>41855</v>
      </c>
      <c r="K2085" s="257">
        <v>7202962</v>
      </c>
      <c r="L2085" s="258" t="s">
        <v>325</v>
      </c>
      <c r="M2085" s="258" t="s">
        <v>21</v>
      </c>
      <c r="N2085" s="258" t="s">
        <v>22</v>
      </c>
      <c r="O2085" s="258" t="s">
        <v>23</v>
      </c>
      <c r="P2085" s="258" t="s">
        <v>24</v>
      </c>
      <c r="Q2085" s="259" t="s">
        <v>5756</v>
      </c>
      <c r="R2085" s="307">
        <v>415</v>
      </c>
    </row>
    <row r="2086" spans="1:18" s="115" customFormat="1" ht="236.25" x14ac:dyDescent="0.2">
      <c r="A2086" s="109">
        <v>2085</v>
      </c>
      <c r="B2086" s="250" t="s">
        <v>16</v>
      </c>
      <c r="C2086" s="251">
        <v>891180084</v>
      </c>
      <c r="D2086" s="252">
        <v>2</v>
      </c>
      <c r="E2086" s="253" t="s">
        <v>5328</v>
      </c>
      <c r="F2086" s="254">
        <v>1075219288</v>
      </c>
      <c r="G2086" s="255">
        <v>1</v>
      </c>
      <c r="H2086" s="253" t="s">
        <v>5601</v>
      </c>
      <c r="I2086" s="253" t="s">
        <v>5599</v>
      </c>
      <c r="J2086" s="256">
        <v>41855</v>
      </c>
      <c r="K2086" s="257">
        <v>6542961</v>
      </c>
      <c r="L2086" s="258" t="s">
        <v>325</v>
      </c>
      <c r="M2086" s="258" t="s">
        <v>21</v>
      </c>
      <c r="N2086" s="258" t="s">
        <v>22</v>
      </c>
      <c r="O2086" s="258" t="s">
        <v>23</v>
      </c>
      <c r="P2086" s="258" t="s">
        <v>24</v>
      </c>
      <c r="Q2086" s="259" t="s">
        <v>5756</v>
      </c>
      <c r="R2086" s="307">
        <v>416</v>
      </c>
    </row>
    <row r="2087" spans="1:18" s="115" customFormat="1" ht="22.5" x14ac:dyDescent="0.2">
      <c r="A2087" s="109">
        <v>2086</v>
      </c>
      <c r="B2087" s="250" t="s">
        <v>16</v>
      </c>
      <c r="C2087" s="251">
        <v>891180084</v>
      </c>
      <c r="D2087" s="252">
        <v>2</v>
      </c>
      <c r="E2087" s="253" t="s">
        <v>5329</v>
      </c>
      <c r="F2087" s="254">
        <v>7690063</v>
      </c>
      <c r="G2087" s="255">
        <v>9</v>
      </c>
      <c r="H2087" s="253" t="s">
        <v>5602</v>
      </c>
      <c r="I2087" s="253" t="s">
        <v>4747</v>
      </c>
      <c r="J2087" s="256">
        <v>41855</v>
      </c>
      <c r="K2087" s="257">
        <v>5353332</v>
      </c>
      <c r="L2087" s="258" t="s">
        <v>325</v>
      </c>
      <c r="M2087" s="258" t="s">
        <v>21</v>
      </c>
      <c r="N2087" s="258" t="s">
        <v>22</v>
      </c>
      <c r="O2087" s="258" t="s">
        <v>23</v>
      </c>
      <c r="P2087" s="258" t="s">
        <v>24</v>
      </c>
      <c r="Q2087" s="259" t="s">
        <v>5756</v>
      </c>
      <c r="R2087" s="307">
        <v>417</v>
      </c>
    </row>
    <row r="2088" spans="1:18" s="115" customFormat="1" ht="90" x14ac:dyDescent="0.2">
      <c r="A2088" s="109">
        <v>2087</v>
      </c>
      <c r="B2088" s="250" t="s">
        <v>16</v>
      </c>
      <c r="C2088" s="251">
        <v>891180084</v>
      </c>
      <c r="D2088" s="252">
        <v>2</v>
      </c>
      <c r="E2088" s="261" t="s">
        <v>5330</v>
      </c>
      <c r="F2088" s="235">
        <v>1075259729</v>
      </c>
      <c r="G2088" s="262">
        <v>7</v>
      </c>
      <c r="H2088" s="263" t="s">
        <v>5603</v>
      </c>
      <c r="I2088" s="264" t="s">
        <v>5604</v>
      </c>
      <c r="J2088" s="265">
        <v>41857</v>
      </c>
      <c r="K2088" s="266">
        <v>5377777</v>
      </c>
      <c r="L2088" s="267" t="s">
        <v>325</v>
      </c>
      <c r="M2088" s="267" t="s">
        <v>21</v>
      </c>
      <c r="N2088" s="267" t="s">
        <v>22</v>
      </c>
      <c r="O2088" s="267" t="s">
        <v>23</v>
      </c>
      <c r="P2088" s="267" t="s">
        <v>24</v>
      </c>
      <c r="Q2088" s="268" t="s">
        <v>5759</v>
      </c>
      <c r="R2088" s="307">
        <v>418</v>
      </c>
    </row>
    <row r="2089" spans="1:18" s="115" customFormat="1" ht="33.75" x14ac:dyDescent="0.2">
      <c r="A2089" s="109">
        <v>2088</v>
      </c>
      <c r="B2089" s="269" t="s">
        <v>16</v>
      </c>
      <c r="C2089" s="270">
        <v>891180084</v>
      </c>
      <c r="D2089" s="271">
        <v>2</v>
      </c>
      <c r="E2089" s="264" t="s">
        <v>3424</v>
      </c>
      <c r="F2089" s="272">
        <v>1075245361</v>
      </c>
      <c r="G2089" s="273">
        <v>1</v>
      </c>
      <c r="H2089" s="264" t="s">
        <v>5605</v>
      </c>
      <c r="I2089" s="264" t="s">
        <v>5606</v>
      </c>
      <c r="J2089" s="265">
        <v>41859</v>
      </c>
      <c r="K2089" s="266">
        <v>1500000</v>
      </c>
      <c r="L2089" s="267" t="s">
        <v>325</v>
      </c>
      <c r="M2089" s="267" t="s">
        <v>21</v>
      </c>
      <c r="N2089" s="267" t="s">
        <v>22</v>
      </c>
      <c r="O2089" s="267" t="s">
        <v>23</v>
      </c>
      <c r="P2089" s="267" t="s">
        <v>24</v>
      </c>
      <c r="Q2089" s="274" t="s">
        <v>5756</v>
      </c>
      <c r="R2089" s="307">
        <v>419</v>
      </c>
    </row>
    <row r="2090" spans="1:18" s="115" customFormat="1" ht="90" x14ac:dyDescent="0.2">
      <c r="A2090" s="109">
        <v>2089</v>
      </c>
      <c r="B2090" s="269" t="s">
        <v>16</v>
      </c>
      <c r="C2090" s="270">
        <v>891180084</v>
      </c>
      <c r="D2090" s="271">
        <v>2</v>
      </c>
      <c r="E2090" s="264" t="s">
        <v>5331</v>
      </c>
      <c r="F2090" s="272">
        <v>1075260519</v>
      </c>
      <c r="G2090" s="273">
        <v>9</v>
      </c>
      <c r="H2090" s="264" t="s">
        <v>5607</v>
      </c>
      <c r="I2090" s="264" t="s">
        <v>5608</v>
      </c>
      <c r="J2090" s="265">
        <v>41859</v>
      </c>
      <c r="K2090" s="266">
        <v>1000000</v>
      </c>
      <c r="L2090" s="267" t="s">
        <v>325</v>
      </c>
      <c r="M2090" s="267" t="s">
        <v>21</v>
      </c>
      <c r="N2090" s="267" t="s">
        <v>22</v>
      </c>
      <c r="O2090" s="267" t="s">
        <v>23</v>
      </c>
      <c r="P2090" s="267" t="s">
        <v>24</v>
      </c>
      <c r="Q2090" s="274" t="s">
        <v>5756</v>
      </c>
      <c r="R2090" s="307">
        <v>420</v>
      </c>
    </row>
    <row r="2091" spans="1:18" s="115" customFormat="1" ht="33.75" x14ac:dyDescent="0.2">
      <c r="A2091" s="109">
        <v>2090</v>
      </c>
      <c r="B2091" s="269" t="s">
        <v>16</v>
      </c>
      <c r="C2091" s="270">
        <v>891180084</v>
      </c>
      <c r="D2091" s="271">
        <v>2</v>
      </c>
      <c r="E2091" s="264" t="s">
        <v>5332</v>
      </c>
      <c r="F2091" s="272">
        <v>1075258636</v>
      </c>
      <c r="G2091" s="273">
        <v>6</v>
      </c>
      <c r="H2091" s="264" t="s">
        <v>5609</v>
      </c>
      <c r="I2091" s="264" t="s">
        <v>4900</v>
      </c>
      <c r="J2091" s="265">
        <v>41859</v>
      </c>
      <c r="K2091" s="266">
        <v>5255555</v>
      </c>
      <c r="L2091" s="267" t="s">
        <v>325</v>
      </c>
      <c r="M2091" s="267" t="s">
        <v>21</v>
      </c>
      <c r="N2091" s="267" t="s">
        <v>22</v>
      </c>
      <c r="O2091" s="267" t="s">
        <v>23</v>
      </c>
      <c r="P2091" s="267" t="s">
        <v>24</v>
      </c>
      <c r="Q2091" s="274" t="s">
        <v>5756</v>
      </c>
      <c r="R2091" s="307">
        <v>421</v>
      </c>
    </row>
    <row r="2092" spans="1:18" s="115" customFormat="1" ht="45" x14ac:dyDescent="0.2">
      <c r="A2092" s="109">
        <v>2091</v>
      </c>
      <c r="B2092" s="269" t="s">
        <v>16</v>
      </c>
      <c r="C2092" s="270">
        <v>891180084</v>
      </c>
      <c r="D2092" s="271">
        <v>2</v>
      </c>
      <c r="E2092" s="264" t="s">
        <v>5333</v>
      </c>
      <c r="F2092" s="272">
        <v>1083896498</v>
      </c>
      <c r="G2092" s="273">
        <v>1</v>
      </c>
      <c r="H2092" s="264" t="s">
        <v>5610</v>
      </c>
      <c r="I2092" s="264" t="s">
        <v>5611</v>
      </c>
      <c r="J2092" s="265">
        <v>41859</v>
      </c>
      <c r="K2092" s="266">
        <v>6274073</v>
      </c>
      <c r="L2092" s="267" t="s">
        <v>325</v>
      </c>
      <c r="M2092" s="267" t="s">
        <v>21</v>
      </c>
      <c r="N2092" s="267" t="s">
        <v>22</v>
      </c>
      <c r="O2092" s="267" t="s">
        <v>23</v>
      </c>
      <c r="P2092" s="267" t="s">
        <v>24</v>
      </c>
      <c r="Q2092" s="274" t="s">
        <v>5756</v>
      </c>
      <c r="R2092" s="307">
        <v>422</v>
      </c>
    </row>
    <row r="2093" spans="1:18" s="115" customFormat="1" ht="101.25" x14ac:dyDescent="0.2">
      <c r="A2093" s="109">
        <v>2092</v>
      </c>
      <c r="B2093" s="269" t="s">
        <v>16</v>
      </c>
      <c r="C2093" s="270">
        <v>891180084</v>
      </c>
      <c r="D2093" s="271">
        <v>2</v>
      </c>
      <c r="E2093" s="264" t="s">
        <v>5334</v>
      </c>
      <c r="F2093" s="272">
        <v>1082805603</v>
      </c>
      <c r="G2093" s="273">
        <v>6</v>
      </c>
      <c r="H2093" s="264" t="s">
        <v>5612</v>
      </c>
      <c r="I2093" s="264" t="s">
        <v>5613</v>
      </c>
      <c r="J2093" s="265">
        <v>41859</v>
      </c>
      <c r="K2093" s="266">
        <v>3972224</v>
      </c>
      <c r="L2093" s="267" t="s">
        <v>325</v>
      </c>
      <c r="M2093" s="267" t="s">
        <v>21</v>
      </c>
      <c r="N2093" s="267" t="s">
        <v>22</v>
      </c>
      <c r="O2093" s="267" t="s">
        <v>23</v>
      </c>
      <c r="P2093" s="267" t="s">
        <v>24</v>
      </c>
      <c r="Q2093" s="274" t="s">
        <v>5756</v>
      </c>
      <c r="R2093" s="307">
        <v>423</v>
      </c>
    </row>
    <row r="2094" spans="1:18" s="115" customFormat="1" ht="101.25" x14ac:dyDescent="0.2">
      <c r="A2094" s="109">
        <v>2093</v>
      </c>
      <c r="B2094" s="269" t="s">
        <v>16</v>
      </c>
      <c r="C2094" s="270">
        <v>891180084</v>
      </c>
      <c r="D2094" s="271">
        <v>2</v>
      </c>
      <c r="E2094" s="264" t="s">
        <v>5335</v>
      </c>
      <c r="F2094" s="272">
        <v>1083908676</v>
      </c>
      <c r="G2094" s="273">
        <v>1</v>
      </c>
      <c r="H2094" s="264" t="s">
        <v>5614</v>
      </c>
      <c r="I2094" s="264" t="s">
        <v>5613</v>
      </c>
      <c r="J2094" s="265">
        <v>41859</v>
      </c>
      <c r="K2094" s="266">
        <v>3972224</v>
      </c>
      <c r="L2094" s="267" t="s">
        <v>325</v>
      </c>
      <c r="M2094" s="267" t="s">
        <v>21</v>
      </c>
      <c r="N2094" s="267" t="s">
        <v>22</v>
      </c>
      <c r="O2094" s="267" t="s">
        <v>23</v>
      </c>
      <c r="P2094" s="267" t="s">
        <v>24</v>
      </c>
      <c r="Q2094" s="274" t="s">
        <v>5756</v>
      </c>
      <c r="R2094" s="307">
        <v>424</v>
      </c>
    </row>
    <row r="2095" spans="1:18" s="115" customFormat="1" ht="78.75" x14ac:dyDescent="0.2">
      <c r="A2095" s="109">
        <v>2094</v>
      </c>
      <c r="B2095" s="269" t="s">
        <v>16</v>
      </c>
      <c r="C2095" s="270">
        <v>891180084</v>
      </c>
      <c r="D2095" s="271">
        <v>2</v>
      </c>
      <c r="E2095" s="264" t="s">
        <v>5186</v>
      </c>
      <c r="F2095" s="272">
        <v>7705767</v>
      </c>
      <c r="G2095" s="273">
        <v>2</v>
      </c>
      <c r="H2095" s="264" t="s">
        <v>5615</v>
      </c>
      <c r="I2095" s="264" t="s">
        <v>5188</v>
      </c>
      <c r="J2095" s="265">
        <v>41859</v>
      </c>
      <c r="K2095" s="266">
        <v>4729999</v>
      </c>
      <c r="L2095" s="267" t="s">
        <v>325</v>
      </c>
      <c r="M2095" s="267" t="s">
        <v>21</v>
      </c>
      <c r="N2095" s="267" t="s">
        <v>22</v>
      </c>
      <c r="O2095" s="267" t="s">
        <v>23</v>
      </c>
      <c r="P2095" s="267" t="s">
        <v>24</v>
      </c>
      <c r="Q2095" s="274" t="s">
        <v>5756</v>
      </c>
      <c r="R2095" s="307">
        <v>425</v>
      </c>
    </row>
    <row r="2096" spans="1:18" s="115" customFormat="1" ht="67.5" x14ac:dyDescent="0.2">
      <c r="A2096" s="109">
        <v>2095</v>
      </c>
      <c r="B2096" s="269" t="s">
        <v>16</v>
      </c>
      <c r="C2096" s="270">
        <v>891180084</v>
      </c>
      <c r="D2096" s="271">
        <v>2</v>
      </c>
      <c r="E2096" s="264" t="s">
        <v>5191</v>
      </c>
      <c r="F2096" s="272">
        <v>1075242986</v>
      </c>
      <c r="G2096" s="273">
        <v>9</v>
      </c>
      <c r="H2096" s="264" t="s">
        <v>5616</v>
      </c>
      <c r="I2096" s="264" t="s">
        <v>5193</v>
      </c>
      <c r="J2096" s="265">
        <v>41859</v>
      </c>
      <c r="K2096" s="266">
        <v>5781110</v>
      </c>
      <c r="L2096" s="267" t="s">
        <v>325</v>
      </c>
      <c r="M2096" s="267" t="s">
        <v>21</v>
      </c>
      <c r="N2096" s="267" t="s">
        <v>22</v>
      </c>
      <c r="O2096" s="267" t="s">
        <v>23</v>
      </c>
      <c r="P2096" s="267" t="s">
        <v>24</v>
      </c>
      <c r="Q2096" s="274" t="s">
        <v>5756</v>
      </c>
      <c r="R2096" s="307">
        <v>426</v>
      </c>
    </row>
    <row r="2097" spans="1:18" s="115" customFormat="1" ht="101.25" x14ac:dyDescent="0.2">
      <c r="A2097" s="109">
        <v>2096</v>
      </c>
      <c r="B2097" s="269" t="s">
        <v>16</v>
      </c>
      <c r="C2097" s="270">
        <v>891180084</v>
      </c>
      <c r="D2097" s="271">
        <v>2</v>
      </c>
      <c r="E2097" s="264" t="s">
        <v>2440</v>
      </c>
      <c r="F2097" s="272">
        <v>1075212450</v>
      </c>
      <c r="G2097" s="273">
        <v>5</v>
      </c>
      <c r="H2097" s="264" t="s">
        <v>5617</v>
      </c>
      <c r="I2097" s="264" t="s">
        <v>5618</v>
      </c>
      <c r="J2097" s="265">
        <v>41859</v>
      </c>
      <c r="K2097" s="266">
        <v>7883332</v>
      </c>
      <c r="L2097" s="267" t="s">
        <v>325</v>
      </c>
      <c r="M2097" s="267" t="s">
        <v>21</v>
      </c>
      <c r="N2097" s="267" t="s">
        <v>22</v>
      </c>
      <c r="O2097" s="267" t="s">
        <v>23</v>
      </c>
      <c r="P2097" s="267" t="s">
        <v>24</v>
      </c>
      <c r="Q2097" s="274" t="s">
        <v>5756</v>
      </c>
      <c r="R2097" s="307">
        <v>427</v>
      </c>
    </row>
    <row r="2098" spans="1:18" s="115" customFormat="1" ht="101.25" x14ac:dyDescent="0.2">
      <c r="A2098" s="109">
        <v>2097</v>
      </c>
      <c r="B2098" s="269" t="s">
        <v>16</v>
      </c>
      <c r="C2098" s="270">
        <v>891180084</v>
      </c>
      <c r="D2098" s="271">
        <v>2</v>
      </c>
      <c r="E2098" s="264" t="s">
        <v>5180</v>
      </c>
      <c r="F2098" s="272">
        <v>55159842</v>
      </c>
      <c r="G2098" s="273">
        <v>9</v>
      </c>
      <c r="H2098" s="264" t="s">
        <v>5619</v>
      </c>
      <c r="I2098" s="264" t="s">
        <v>5182</v>
      </c>
      <c r="J2098" s="265">
        <v>41859</v>
      </c>
      <c r="K2098" s="266">
        <v>5255555</v>
      </c>
      <c r="L2098" s="267" t="s">
        <v>325</v>
      </c>
      <c r="M2098" s="267" t="s">
        <v>21</v>
      </c>
      <c r="N2098" s="267" t="s">
        <v>22</v>
      </c>
      <c r="O2098" s="267" t="s">
        <v>23</v>
      </c>
      <c r="P2098" s="267" t="s">
        <v>24</v>
      </c>
      <c r="Q2098" s="274" t="s">
        <v>5756</v>
      </c>
      <c r="R2098" s="307">
        <v>428</v>
      </c>
    </row>
    <row r="2099" spans="1:18" s="115" customFormat="1" ht="45" x14ac:dyDescent="0.2">
      <c r="A2099" s="109">
        <v>2098</v>
      </c>
      <c r="B2099" s="269" t="s">
        <v>16</v>
      </c>
      <c r="C2099" s="270">
        <v>891180084</v>
      </c>
      <c r="D2099" s="271">
        <v>2</v>
      </c>
      <c r="E2099" s="264" t="s">
        <v>5183</v>
      </c>
      <c r="F2099" s="272">
        <v>79380293</v>
      </c>
      <c r="G2099" s="273">
        <v>8</v>
      </c>
      <c r="H2099" s="264" t="s">
        <v>5620</v>
      </c>
      <c r="I2099" s="264" t="s">
        <v>5185</v>
      </c>
      <c r="J2099" s="265">
        <v>41859</v>
      </c>
      <c r="K2099" s="266">
        <v>5255555</v>
      </c>
      <c r="L2099" s="267" t="s">
        <v>325</v>
      </c>
      <c r="M2099" s="267" t="s">
        <v>21</v>
      </c>
      <c r="N2099" s="267" t="s">
        <v>22</v>
      </c>
      <c r="O2099" s="267" t="s">
        <v>23</v>
      </c>
      <c r="P2099" s="267" t="s">
        <v>24</v>
      </c>
      <c r="Q2099" s="274" t="s">
        <v>5756</v>
      </c>
      <c r="R2099" s="307">
        <v>429</v>
      </c>
    </row>
    <row r="2100" spans="1:18" s="115" customFormat="1" ht="45" x14ac:dyDescent="0.2">
      <c r="A2100" s="109">
        <v>2099</v>
      </c>
      <c r="B2100" s="269" t="s">
        <v>16</v>
      </c>
      <c r="C2100" s="270">
        <v>891180084</v>
      </c>
      <c r="D2100" s="271">
        <v>2</v>
      </c>
      <c r="E2100" s="264" t="s">
        <v>914</v>
      </c>
      <c r="F2100" s="272">
        <v>17640712</v>
      </c>
      <c r="G2100" s="273">
        <v>3</v>
      </c>
      <c r="H2100" s="264" t="s">
        <v>5621</v>
      </c>
      <c r="I2100" s="264" t="s">
        <v>5287</v>
      </c>
      <c r="J2100" s="265">
        <v>41859</v>
      </c>
      <c r="K2100" s="266">
        <v>5255555</v>
      </c>
      <c r="L2100" s="267" t="s">
        <v>325</v>
      </c>
      <c r="M2100" s="267" t="s">
        <v>21</v>
      </c>
      <c r="N2100" s="267" t="s">
        <v>22</v>
      </c>
      <c r="O2100" s="267" t="s">
        <v>23</v>
      </c>
      <c r="P2100" s="267" t="s">
        <v>24</v>
      </c>
      <c r="Q2100" s="274" t="s">
        <v>5756</v>
      </c>
      <c r="R2100" s="307">
        <v>430</v>
      </c>
    </row>
    <row r="2101" spans="1:18" s="115" customFormat="1" ht="45" x14ac:dyDescent="0.2">
      <c r="A2101" s="109">
        <v>2100</v>
      </c>
      <c r="B2101" s="269" t="s">
        <v>16</v>
      </c>
      <c r="C2101" s="270">
        <v>891180084</v>
      </c>
      <c r="D2101" s="271">
        <v>2</v>
      </c>
      <c r="E2101" s="264" t="s">
        <v>5232</v>
      </c>
      <c r="F2101" s="272">
        <v>7721469</v>
      </c>
      <c r="G2101" s="273">
        <v>1</v>
      </c>
      <c r="H2101" s="264" t="s">
        <v>5622</v>
      </c>
      <c r="I2101" s="264" t="s">
        <v>5623</v>
      </c>
      <c r="J2101" s="265">
        <v>41859</v>
      </c>
      <c r="K2101" s="266">
        <v>4766666</v>
      </c>
      <c r="L2101" s="267" t="s">
        <v>325</v>
      </c>
      <c r="M2101" s="267" t="s">
        <v>21</v>
      </c>
      <c r="N2101" s="267" t="s">
        <v>22</v>
      </c>
      <c r="O2101" s="267" t="s">
        <v>23</v>
      </c>
      <c r="P2101" s="267" t="s">
        <v>24</v>
      </c>
      <c r="Q2101" s="274" t="s">
        <v>5756</v>
      </c>
      <c r="R2101" s="307">
        <v>431</v>
      </c>
    </row>
    <row r="2102" spans="1:18" s="115" customFormat="1" ht="45" x14ac:dyDescent="0.2">
      <c r="A2102" s="109">
        <v>2101</v>
      </c>
      <c r="B2102" s="269" t="s">
        <v>16</v>
      </c>
      <c r="C2102" s="270">
        <v>891180084</v>
      </c>
      <c r="D2102" s="271">
        <v>2</v>
      </c>
      <c r="E2102" s="264" t="s">
        <v>5234</v>
      </c>
      <c r="F2102" s="272">
        <v>36066041</v>
      </c>
      <c r="G2102" s="273">
        <v>7</v>
      </c>
      <c r="H2102" s="264" t="s">
        <v>5624</v>
      </c>
      <c r="I2102" s="264" t="s">
        <v>5623</v>
      </c>
      <c r="J2102" s="265">
        <v>41859</v>
      </c>
      <c r="K2102" s="266">
        <v>4766666</v>
      </c>
      <c r="L2102" s="267" t="s">
        <v>325</v>
      </c>
      <c r="M2102" s="267" t="s">
        <v>21</v>
      </c>
      <c r="N2102" s="267" t="s">
        <v>22</v>
      </c>
      <c r="O2102" s="267" t="s">
        <v>23</v>
      </c>
      <c r="P2102" s="267" t="s">
        <v>24</v>
      </c>
      <c r="Q2102" s="274" t="s">
        <v>5756</v>
      </c>
      <c r="R2102" s="307">
        <v>432</v>
      </c>
    </row>
    <row r="2103" spans="1:18" s="115" customFormat="1" ht="45" x14ac:dyDescent="0.2">
      <c r="A2103" s="109">
        <v>2102</v>
      </c>
      <c r="B2103" s="269" t="s">
        <v>16</v>
      </c>
      <c r="C2103" s="270">
        <v>891180084</v>
      </c>
      <c r="D2103" s="271">
        <v>2</v>
      </c>
      <c r="E2103" s="264" t="s">
        <v>5237</v>
      </c>
      <c r="F2103" s="272">
        <v>55169923</v>
      </c>
      <c r="G2103" s="273">
        <v>1</v>
      </c>
      <c r="H2103" s="264" t="s">
        <v>5625</v>
      </c>
      <c r="I2103" s="264" t="s">
        <v>5623</v>
      </c>
      <c r="J2103" s="265">
        <v>41859</v>
      </c>
      <c r="K2103" s="266">
        <v>4766666</v>
      </c>
      <c r="L2103" s="267" t="s">
        <v>325</v>
      </c>
      <c r="M2103" s="267" t="s">
        <v>21</v>
      </c>
      <c r="N2103" s="267" t="s">
        <v>22</v>
      </c>
      <c r="O2103" s="267" t="s">
        <v>23</v>
      </c>
      <c r="P2103" s="267" t="s">
        <v>24</v>
      </c>
      <c r="Q2103" s="274" t="s">
        <v>5756</v>
      </c>
      <c r="R2103" s="307">
        <v>433</v>
      </c>
    </row>
    <row r="2104" spans="1:18" s="115" customFormat="1" ht="135" x14ac:dyDescent="0.2">
      <c r="A2104" s="109">
        <v>2103</v>
      </c>
      <c r="B2104" s="269" t="s">
        <v>16</v>
      </c>
      <c r="C2104" s="270">
        <v>891180084</v>
      </c>
      <c r="D2104" s="271">
        <v>2</v>
      </c>
      <c r="E2104" s="264" t="s">
        <v>5283</v>
      </c>
      <c r="F2104" s="272">
        <v>16730648</v>
      </c>
      <c r="G2104" s="273">
        <v>2</v>
      </c>
      <c r="H2104" s="264" t="s">
        <v>5626</v>
      </c>
      <c r="I2104" s="264" t="s">
        <v>5285</v>
      </c>
      <c r="J2104" s="265">
        <v>41859</v>
      </c>
      <c r="K2104" s="266">
        <v>6615120</v>
      </c>
      <c r="L2104" s="267" t="s">
        <v>325</v>
      </c>
      <c r="M2104" s="267" t="s">
        <v>21</v>
      </c>
      <c r="N2104" s="267" t="s">
        <v>22</v>
      </c>
      <c r="O2104" s="267" t="s">
        <v>23</v>
      </c>
      <c r="P2104" s="267" t="s">
        <v>24</v>
      </c>
      <c r="Q2104" s="274" t="s">
        <v>5756</v>
      </c>
      <c r="R2104" s="307">
        <v>434</v>
      </c>
    </row>
    <row r="2105" spans="1:18" s="115" customFormat="1" ht="90" x14ac:dyDescent="0.2">
      <c r="A2105" s="109">
        <v>2104</v>
      </c>
      <c r="B2105" s="269" t="s">
        <v>16</v>
      </c>
      <c r="C2105" s="270">
        <v>891180084</v>
      </c>
      <c r="D2105" s="271">
        <v>2</v>
      </c>
      <c r="E2105" s="264" t="s">
        <v>5255</v>
      </c>
      <c r="F2105" s="272">
        <v>67039418</v>
      </c>
      <c r="G2105" s="273">
        <v>8</v>
      </c>
      <c r="H2105" s="264" t="s">
        <v>5627</v>
      </c>
      <c r="I2105" s="264" t="s">
        <v>5628</v>
      </c>
      <c r="J2105" s="265">
        <v>41859</v>
      </c>
      <c r="K2105" s="266">
        <v>4036604</v>
      </c>
      <c r="L2105" s="267" t="s">
        <v>325</v>
      </c>
      <c r="M2105" s="267" t="s">
        <v>21</v>
      </c>
      <c r="N2105" s="267" t="s">
        <v>22</v>
      </c>
      <c r="O2105" s="267" t="s">
        <v>23</v>
      </c>
      <c r="P2105" s="267" t="s">
        <v>24</v>
      </c>
      <c r="Q2105" s="274" t="s">
        <v>5756</v>
      </c>
      <c r="R2105" s="307">
        <v>435</v>
      </c>
    </row>
    <row r="2106" spans="1:18" s="115" customFormat="1" ht="90" x14ac:dyDescent="0.2">
      <c r="A2106" s="109">
        <v>2105</v>
      </c>
      <c r="B2106" s="269" t="s">
        <v>16</v>
      </c>
      <c r="C2106" s="270">
        <v>891180084</v>
      </c>
      <c r="D2106" s="271">
        <v>2</v>
      </c>
      <c r="E2106" s="264" t="s">
        <v>5261</v>
      </c>
      <c r="F2106" s="272">
        <v>7706046</v>
      </c>
      <c r="G2106" s="273">
        <v>5</v>
      </c>
      <c r="H2106" s="264" t="s">
        <v>5629</v>
      </c>
      <c r="I2106" s="264" t="s">
        <v>5630</v>
      </c>
      <c r="J2106" s="265">
        <v>41859</v>
      </c>
      <c r="K2106" s="266">
        <v>2892825</v>
      </c>
      <c r="L2106" s="267" t="s">
        <v>325</v>
      </c>
      <c r="M2106" s="267" t="s">
        <v>21</v>
      </c>
      <c r="N2106" s="267" t="s">
        <v>22</v>
      </c>
      <c r="O2106" s="267" t="s">
        <v>23</v>
      </c>
      <c r="P2106" s="267" t="s">
        <v>24</v>
      </c>
      <c r="Q2106" s="274" t="s">
        <v>5756</v>
      </c>
      <c r="R2106" s="307">
        <v>436</v>
      </c>
    </row>
    <row r="2107" spans="1:18" s="115" customFormat="1" ht="90" x14ac:dyDescent="0.2">
      <c r="A2107" s="109">
        <v>2106</v>
      </c>
      <c r="B2107" s="269" t="s">
        <v>16</v>
      </c>
      <c r="C2107" s="270">
        <v>891180084</v>
      </c>
      <c r="D2107" s="271">
        <v>2</v>
      </c>
      <c r="E2107" s="264" t="s">
        <v>5264</v>
      </c>
      <c r="F2107" s="272">
        <v>36287487</v>
      </c>
      <c r="G2107" s="273">
        <v>6</v>
      </c>
      <c r="H2107" s="264" t="s">
        <v>5631</v>
      </c>
      <c r="I2107" s="264" t="s">
        <v>5632</v>
      </c>
      <c r="J2107" s="265">
        <v>41859</v>
      </c>
      <c r="K2107" s="266">
        <v>2892825</v>
      </c>
      <c r="L2107" s="267" t="s">
        <v>325</v>
      </c>
      <c r="M2107" s="267" t="s">
        <v>21</v>
      </c>
      <c r="N2107" s="267" t="s">
        <v>22</v>
      </c>
      <c r="O2107" s="267" t="s">
        <v>23</v>
      </c>
      <c r="P2107" s="267" t="s">
        <v>24</v>
      </c>
      <c r="Q2107" s="274" t="s">
        <v>5756</v>
      </c>
      <c r="R2107" s="307">
        <v>437</v>
      </c>
    </row>
    <row r="2108" spans="1:18" s="115" customFormat="1" ht="90" x14ac:dyDescent="0.2">
      <c r="A2108" s="109">
        <v>2107</v>
      </c>
      <c r="B2108" s="269" t="s">
        <v>16</v>
      </c>
      <c r="C2108" s="270">
        <v>891180084</v>
      </c>
      <c r="D2108" s="271">
        <v>2</v>
      </c>
      <c r="E2108" s="264" t="s">
        <v>5240</v>
      </c>
      <c r="F2108" s="272">
        <v>7725510</v>
      </c>
      <c r="G2108" s="273">
        <v>2</v>
      </c>
      <c r="H2108" s="264" t="s">
        <v>5633</v>
      </c>
      <c r="I2108" s="264" t="s">
        <v>5634</v>
      </c>
      <c r="J2108" s="265">
        <v>41859</v>
      </c>
      <c r="K2108" s="266">
        <v>2892825</v>
      </c>
      <c r="L2108" s="267" t="s">
        <v>325</v>
      </c>
      <c r="M2108" s="267" t="s">
        <v>21</v>
      </c>
      <c r="N2108" s="267" t="s">
        <v>22</v>
      </c>
      <c r="O2108" s="267" t="s">
        <v>23</v>
      </c>
      <c r="P2108" s="267" t="s">
        <v>24</v>
      </c>
      <c r="Q2108" s="274" t="s">
        <v>5756</v>
      </c>
      <c r="R2108" s="307">
        <v>438</v>
      </c>
    </row>
    <row r="2109" spans="1:18" s="115" customFormat="1" ht="56.25" x14ac:dyDescent="0.2">
      <c r="A2109" s="109">
        <v>2108</v>
      </c>
      <c r="B2109" s="269" t="s">
        <v>16</v>
      </c>
      <c r="C2109" s="270">
        <v>891180084</v>
      </c>
      <c r="D2109" s="271">
        <v>2</v>
      </c>
      <c r="E2109" s="264" t="s">
        <v>5243</v>
      </c>
      <c r="F2109" s="272">
        <v>7732423</v>
      </c>
      <c r="G2109" s="273">
        <v>9</v>
      </c>
      <c r="H2109" s="264" t="s">
        <v>5635</v>
      </c>
      <c r="I2109" s="264" t="s">
        <v>5245</v>
      </c>
      <c r="J2109" s="265">
        <v>41859</v>
      </c>
      <c r="K2109" s="266">
        <v>2892825</v>
      </c>
      <c r="L2109" s="267" t="s">
        <v>325</v>
      </c>
      <c r="M2109" s="267" t="s">
        <v>21</v>
      </c>
      <c r="N2109" s="267" t="s">
        <v>22</v>
      </c>
      <c r="O2109" s="267" t="s">
        <v>23</v>
      </c>
      <c r="P2109" s="267" t="s">
        <v>24</v>
      </c>
      <c r="Q2109" s="274" t="s">
        <v>5756</v>
      </c>
      <c r="R2109" s="307">
        <v>439</v>
      </c>
    </row>
    <row r="2110" spans="1:18" s="115" customFormat="1" ht="67.5" x14ac:dyDescent="0.2">
      <c r="A2110" s="109">
        <v>2109</v>
      </c>
      <c r="B2110" s="269" t="s">
        <v>16</v>
      </c>
      <c r="C2110" s="270">
        <v>891180084</v>
      </c>
      <c r="D2110" s="271">
        <v>2</v>
      </c>
      <c r="E2110" s="264" t="s">
        <v>5336</v>
      </c>
      <c r="F2110" s="272">
        <v>1084258738</v>
      </c>
      <c r="G2110" s="273">
        <v>1</v>
      </c>
      <c r="H2110" s="264" t="s">
        <v>5636</v>
      </c>
      <c r="I2110" s="264" t="s">
        <v>5225</v>
      </c>
      <c r="J2110" s="265">
        <v>41859</v>
      </c>
      <c r="K2110" s="266">
        <v>1800000</v>
      </c>
      <c r="L2110" s="267" t="s">
        <v>325</v>
      </c>
      <c r="M2110" s="267" t="s">
        <v>21</v>
      </c>
      <c r="N2110" s="267" t="s">
        <v>22</v>
      </c>
      <c r="O2110" s="267" t="s">
        <v>23</v>
      </c>
      <c r="P2110" s="267" t="s">
        <v>24</v>
      </c>
      <c r="Q2110" s="274" t="s">
        <v>5756</v>
      </c>
      <c r="R2110" s="307">
        <v>440</v>
      </c>
    </row>
    <row r="2111" spans="1:18" s="115" customFormat="1" ht="56.25" x14ac:dyDescent="0.2">
      <c r="A2111" s="109">
        <v>2110</v>
      </c>
      <c r="B2111" s="269" t="s">
        <v>16</v>
      </c>
      <c r="C2111" s="270">
        <v>891180084</v>
      </c>
      <c r="D2111" s="271">
        <v>2</v>
      </c>
      <c r="E2111" s="264" t="s">
        <v>5337</v>
      </c>
      <c r="F2111" s="272">
        <v>36308461</v>
      </c>
      <c r="G2111" s="273">
        <v>7</v>
      </c>
      <c r="H2111" s="264" t="s">
        <v>5637</v>
      </c>
      <c r="I2111" s="264" t="s">
        <v>5197</v>
      </c>
      <c r="J2111" s="265">
        <v>41859</v>
      </c>
      <c r="K2111" s="266">
        <v>4729999</v>
      </c>
      <c r="L2111" s="267" t="s">
        <v>325</v>
      </c>
      <c r="M2111" s="267" t="s">
        <v>21</v>
      </c>
      <c r="N2111" s="267" t="s">
        <v>22</v>
      </c>
      <c r="O2111" s="267" t="s">
        <v>23</v>
      </c>
      <c r="P2111" s="267" t="s">
        <v>24</v>
      </c>
      <c r="Q2111" s="274" t="s">
        <v>5756</v>
      </c>
      <c r="R2111" s="307">
        <v>441</v>
      </c>
    </row>
    <row r="2112" spans="1:18" s="115" customFormat="1" ht="56.25" x14ac:dyDescent="0.2">
      <c r="A2112" s="109">
        <v>2111</v>
      </c>
      <c r="B2112" s="269" t="s">
        <v>16</v>
      </c>
      <c r="C2112" s="270">
        <v>891180084</v>
      </c>
      <c r="D2112" s="271">
        <v>2</v>
      </c>
      <c r="E2112" s="264" t="s">
        <v>5338</v>
      </c>
      <c r="F2112" s="272">
        <v>55167742</v>
      </c>
      <c r="G2112" s="273">
        <v>4</v>
      </c>
      <c r="H2112" s="264" t="s">
        <v>5638</v>
      </c>
      <c r="I2112" s="264" t="s">
        <v>5197</v>
      </c>
      <c r="J2112" s="265">
        <v>41859</v>
      </c>
      <c r="K2112" s="266">
        <v>4729999</v>
      </c>
      <c r="L2112" s="267" t="s">
        <v>325</v>
      </c>
      <c r="M2112" s="267" t="s">
        <v>21</v>
      </c>
      <c r="N2112" s="267" t="s">
        <v>22</v>
      </c>
      <c r="O2112" s="267" t="s">
        <v>23</v>
      </c>
      <c r="P2112" s="267" t="s">
        <v>24</v>
      </c>
      <c r="Q2112" s="274" t="s">
        <v>5756</v>
      </c>
      <c r="R2112" s="307">
        <v>442</v>
      </c>
    </row>
    <row r="2113" spans="1:18" s="115" customFormat="1" ht="90" x14ac:dyDescent="0.2">
      <c r="A2113" s="109">
        <v>2112</v>
      </c>
      <c r="B2113" s="269" t="s">
        <v>16</v>
      </c>
      <c r="C2113" s="270">
        <v>891180084</v>
      </c>
      <c r="D2113" s="271">
        <v>2</v>
      </c>
      <c r="E2113" s="247" t="s">
        <v>5339</v>
      </c>
      <c r="F2113" s="235">
        <v>1010190057</v>
      </c>
      <c r="G2113" s="273">
        <v>0</v>
      </c>
      <c r="H2113" s="275" t="s">
        <v>5639</v>
      </c>
      <c r="I2113" s="276" t="s">
        <v>5640</v>
      </c>
      <c r="J2113" s="277">
        <v>41863</v>
      </c>
      <c r="K2113" s="266">
        <v>4036602</v>
      </c>
      <c r="L2113" s="267" t="s">
        <v>325</v>
      </c>
      <c r="M2113" s="267" t="s">
        <v>21</v>
      </c>
      <c r="N2113" s="267" t="s">
        <v>22</v>
      </c>
      <c r="O2113" s="267" t="s">
        <v>23</v>
      </c>
      <c r="P2113" s="267" t="s">
        <v>24</v>
      </c>
      <c r="Q2113" s="274" t="s">
        <v>5756</v>
      </c>
      <c r="R2113" s="307">
        <v>443</v>
      </c>
    </row>
    <row r="2114" spans="1:18" s="115" customFormat="1" ht="90" x14ac:dyDescent="0.2">
      <c r="A2114" s="109">
        <v>2113</v>
      </c>
      <c r="B2114" s="269" t="s">
        <v>16</v>
      </c>
      <c r="C2114" s="270">
        <v>891180084</v>
      </c>
      <c r="D2114" s="271">
        <v>2</v>
      </c>
      <c r="E2114" s="247" t="s">
        <v>5340</v>
      </c>
      <c r="F2114" s="235">
        <v>25280682</v>
      </c>
      <c r="G2114" s="273">
        <v>4</v>
      </c>
      <c r="H2114" s="275" t="s">
        <v>5641</v>
      </c>
      <c r="I2114" s="276" t="s">
        <v>5632</v>
      </c>
      <c r="J2114" s="277">
        <v>41863</v>
      </c>
      <c r="K2114" s="266">
        <v>2892823</v>
      </c>
      <c r="L2114" s="267" t="s">
        <v>325</v>
      </c>
      <c r="M2114" s="267" t="s">
        <v>21</v>
      </c>
      <c r="N2114" s="267" t="s">
        <v>22</v>
      </c>
      <c r="O2114" s="267" t="s">
        <v>23</v>
      </c>
      <c r="P2114" s="267" t="s">
        <v>24</v>
      </c>
      <c r="Q2114" s="274" t="s">
        <v>5756</v>
      </c>
      <c r="R2114" s="307">
        <v>444</v>
      </c>
    </row>
    <row r="2115" spans="1:18" s="115" customFormat="1" ht="90" x14ac:dyDescent="0.2">
      <c r="A2115" s="109">
        <v>2114</v>
      </c>
      <c r="B2115" s="269" t="s">
        <v>16</v>
      </c>
      <c r="C2115" s="270">
        <v>891180084</v>
      </c>
      <c r="D2115" s="271">
        <v>2</v>
      </c>
      <c r="E2115" s="240" t="s">
        <v>5249</v>
      </c>
      <c r="F2115" s="278">
        <v>55058149</v>
      </c>
      <c r="G2115" s="273">
        <v>9</v>
      </c>
      <c r="H2115" s="275" t="s">
        <v>5642</v>
      </c>
      <c r="I2115" s="276" t="s">
        <v>5643</v>
      </c>
      <c r="J2115" s="277">
        <v>41863</v>
      </c>
      <c r="K2115" s="266">
        <v>4036602</v>
      </c>
      <c r="L2115" s="267" t="s">
        <v>325</v>
      </c>
      <c r="M2115" s="267" t="s">
        <v>21</v>
      </c>
      <c r="N2115" s="267" t="s">
        <v>22</v>
      </c>
      <c r="O2115" s="267" t="s">
        <v>23</v>
      </c>
      <c r="P2115" s="267" t="s">
        <v>24</v>
      </c>
      <c r="Q2115" s="274" t="s">
        <v>5756</v>
      </c>
      <c r="R2115" s="307">
        <v>445</v>
      </c>
    </row>
    <row r="2116" spans="1:18" s="115" customFormat="1" ht="78.75" x14ac:dyDescent="0.2">
      <c r="A2116" s="109">
        <v>2115</v>
      </c>
      <c r="B2116" s="269" t="s">
        <v>16</v>
      </c>
      <c r="C2116" s="270">
        <v>891180084</v>
      </c>
      <c r="D2116" s="271">
        <v>2</v>
      </c>
      <c r="E2116" s="240" t="s">
        <v>1718</v>
      </c>
      <c r="F2116" s="278">
        <v>19188486</v>
      </c>
      <c r="G2116" s="273">
        <v>2</v>
      </c>
      <c r="H2116" s="275" t="s">
        <v>5644</v>
      </c>
      <c r="I2116" s="264" t="s">
        <v>5645</v>
      </c>
      <c r="J2116" s="277">
        <v>41864</v>
      </c>
      <c r="K2116" s="266">
        <v>5499000</v>
      </c>
      <c r="L2116" s="267" t="s">
        <v>325</v>
      </c>
      <c r="M2116" s="267" t="s">
        <v>21</v>
      </c>
      <c r="N2116" s="267" t="s">
        <v>22</v>
      </c>
      <c r="O2116" s="267" t="s">
        <v>23</v>
      </c>
      <c r="P2116" s="267" t="s">
        <v>24</v>
      </c>
      <c r="Q2116" s="274" t="s">
        <v>5756</v>
      </c>
      <c r="R2116" s="307">
        <v>446</v>
      </c>
    </row>
    <row r="2117" spans="1:18" s="115" customFormat="1" ht="123.75" x14ac:dyDescent="0.2">
      <c r="A2117" s="109">
        <v>2116</v>
      </c>
      <c r="B2117" s="269" t="s">
        <v>16</v>
      </c>
      <c r="C2117" s="270">
        <v>891180084</v>
      </c>
      <c r="D2117" s="271">
        <v>2</v>
      </c>
      <c r="E2117" s="240" t="s">
        <v>5341</v>
      </c>
      <c r="F2117" s="278">
        <v>1075247369</v>
      </c>
      <c r="G2117" s="273">
        <v>7</v>
      </c>
      <c r="H2117" s="275" t="s">
        <v>5646</v>
      </c>
      <c r="I2117" s="264" t="s">
        <v>5647</v>
      </c>
      <c r="J2117" s="277">
        <v>41865</v>
      </c>
      <c r="K2117" s="266">
        <v>1430000</v>
      </c>
      <c r="L2117" s="267" t="s">
        <v>325</v>
      </c>
      <c r="M2117" s="267" t="s">
        <v>21</v>
      </c>
      <c r="N2117" s="267" t="s">
        <v>22</v>
      </c>
      <c r="O2117" s="267" t="s">
        <v>23</v>
      </c>
      <c r="P2117" s="267" t="s">
        <v>24</v>
      </c>
      <c r="Q2117" s="274" t="s">
        <v>5756</v>
      </c>
      <c r="R2117" s="307">
        <v>447</v>
      </c>
    </row>
    <row r="2118" spans="1:18" s="115" customFormat="1" ht="135" x14ac:dyDescent="0.2">
      <c r="A2118" s="109">
        <v>2117</v>
      </c>
      <c r="B2118" s="269" t="s">
        <v>16</v>
      </c>
      <c r="C2118" s="270">
        <v>891180084</v>
      </c>
      <c r="D2118" s="271">
        <v>2</v>
      </c>
      <c r="E2118" s="240" t="s">
        <v>5342</v>
      </c>
      <c r="F2118" s="278">
        <v>7722588</v>
      </c>
      <c r="G2118" s="273">
        <v>2</v>
      </c>
      <c r="H2118" s="275" t="s">
        <v>5648</v>
      </c>
      <c r="I2118" s="264" t="s">
        <v>5093</v>
      </c>
      <c r="J2118" s="277">
        <v>41870</v>
      </c>
      <c r="K2118" s="266">
        <v>6355555</v>
      </c>
      <c r="L2118" s="267" t="s">
        <v>325</v>
      </c>
      <c r="M2118" s="267" t="s">
        <v>21</v>
      </c>
      <c r="N2118" s="267" t="s">
        <v>22</v>
      </c>
      <c r="O2118" s="267" t="s">
        <v>23</v>
      </c>
      <c r="P2118" s="267" t="s">
        <v>24</v>
      </c>
      <c r="Q2118" s="268" t="s">
        <v>5760</v>
      </c>
      <c r="R2118" s="307">
        <v>448</v>
      </c>
    </row>
    <row r="2119" spans="1:18" s="115" customFormat="1" ht="90" x14ac:dyDescent="0.2">
      <c r="A2119" s="109">
        <v>2118</v>
      </c>
      <c r="B2119" s="269" t="s">
        <v>16</v>
      </c>
      <c r="C2119" s="270">
        <v>891180084</v>
      </c>
      <c r="D2119" s="271">
        <v>2</v>
      </c>
      <c r="E2119" s="264" t="s">
        <v>5343</v>
      </c>
      <c r="F2119" s="272">
        <v>1082772491</v>
      </c>
      <c r="G2119" s="273">
        <v>4</v>
      </c>
      <c r="H2119" s="264" t="s">
        <v>5649</v>
      </c>
      <c r="I2119" s="264" t="s">
        <v>5650</v>
      </c>
      <c r="J2119" s="277">
        <v>41870</v>
      </c>
      <c r="K2119" s="266">
        <v>2892825</v>
      </c>
      <c r="L2119" s="267" t="s">
        <v>325</v>
      </c>
      <c r="M2119" s="267" t="s">
        <v>21</v>
      </c>
      <c r="N2119" s="267" t="s">
        <v>22</v>
      </c>
      <c r="O2119" s="267" t="s">
        <v>23</v>
      </c>
      <c r="P2119" s="267" t="s">
        <v>24</v>
      </c>
      <c r="Q2119" s="274" t="s">
        <v>5756</v>
      </c>
      <c r="R2119" s="307">
        <v>449</v>
      </c>
    </row>
    <row r="2120" spans="1:18" s="115" customFormat="1" ht="67.5" x14ac:dyDescent="0.2">
      <c r="A2120" s="109">
        <v>2119</v>
      </c>
      <c r="B2120" s="269" t="s">
        <v>16</v>
      </c>
      <c r="C2120" s="270">
        <v>891180084</v>
      </c>
      <c r="D2120" s="271">
        <v>2</v>
      </c>
      <c r="E2120" s="264" t="s">
        <v>5344</v>
      </c>
      <c r="F2120" s="272">
        <v>36065284</v>
      </c>
      <c r="G2120" s="273">
        <v>5</v>
      </c>
      <c r="H2120" s="264" t="s">
        <v>5651</v>
      </c>
      <c r="I2120" s="264" t="s">
        <v>5652</v>
      </c>
      <c r="J2120" s="277">
        <v>41876</v>
      </c>
      <c r="K2120" s="266">
        <v>6779167</v>
      </c>
      <c r="L2120" s="267" t="s">
        <v>325</v>
      </c>
      <c r="M2120" s="267" t="s">
        <v>21</v>
      </c>
      <c r="N2120" s="267" t="s">
        <v>22</v>
      </c>
      <c r="O2120" s="267" t="s">
        <v>23</v>
      </c>
      <c r="P2120" s="267" t="s">
        <v>24</v>
      </c>
      <c r="Q2120" s="274" t="s">
        <v>5756</v>
      </c>
      <c r="R2120" s="307">
        <v>450</v>
      </c>
    </row>
    <row r="2121" spans="1:18" s="115" customFormat="1" ht="45" x14ac:dyDescent="0.2">
      <c r="A2121" s="109">
        <v>2120</v>
      </c>
      <c r="B2121" s="269" t="s">
        <v>16</v>
      </c>
      <c r="C2121" s="270">
        <v>891180084</v>
      </c>
      <c r="D2121" s="271">
        <v>2</v>
      </c>
      <c r="E2121" s="264" t="s">
        <v>5345</v>
      </c>
      <c r="F2121" s="272">
        <v>1075239681</v>
      </c>
      <c r="G2121" s="273">
        <v>7</v>
      </c>
      <c r="H2121" s="264" t="s">
        <v>5653</v>
      </c>
      <c r="I2121" s="264" t="s">
        <v>5114</v>
      </c>
      <c r="J2121" s="277">
        <v>41904</v>
      </c>
      <c r="K2121" s="266">
        <v>6783333</v>
      </c>
      <c r="L2121" s="267" t="s">
        <v>325</v>
      </c>
      <c r="M2121" s="267" t="s">
        <v>21</v>
      </c>
      <c r="N2121" s="267" t="s">
        <v>22</v>
      </c>
      <c r="O2121" s="267" t="s">
        <v>23</v>
      </c>
      <c r="P2121" s="267" t="s">
        <v>24</v>
      </c>
      <c r="Q2121" s="274" t="s">
        <v>5756</v>
      </c>
      <c r="R2121" s="307">
        <v>451</v>
      </c>
    </row>
    <row r="2122" spans="1:18" s="115" customFormat="1" ht="78.75" x14ac:dyDescent="0.2">
      <c r="A2122" s="109">
        <v>2121</v>
      </c>
      <c r="B2122" s="269" t="s">
        <v>16</v>
      </c>
      <c r="C2122" s="270">
        <v>891180084</v>
      </c>
      <c r="D2122" s="271">
        <v>2</v>
      </c>
      <c r="E2122" s="264" t="s">
        <v>5346</v>
      </c>
      <c r="F2122" s="272">
        <v>1075258159</v>
      </c>
      <c r="G2122" s="273">
        <v>4</v>
      </c>
      <c r="H2122" s="264" t="s">
        <v>5654</v>
      </c>
      <c r="I2122" s="264" t="s">
        <v>5655</v>
      </c>
      <c r="J2122" s="277">
        <v>41904</v>
      </c>
      <c r="K2122" s="266">
        <v>5994000</v>
      </c>
      <c r="L2122" s="267" t="s">
        <v>325</v>
      </c>
      <c r="M2122" s="267" t="s">
        <v>21</v>
      </c>
      <c r="N2122" s="267" t="s">
        <v>22</v>
      </c>
      <c r="O2122" s="267" t="s">
        <v>23</v>
      </c>
      <c r="P2122" s="267" t="s">
        <v>24</v>
      </c>
      <c r="Q2122" s="274" t="s">
        <v>5756</v>
      </c>
      <c r="R2122" s="307">
        <v>452</v>
      </c>
    </row>
    <row r="2123" spans="1:18" s="115" customFormat="1" ht="56.25" x14ac:dyDescent="0.2">
      <c r="A2123" s="109">
        <v>2122</v>
      </c>
      <c r="B2123" s="269" t="s">
        <v>16</v>
      </c>
      <c r="C2123" s="270">
        <v>891180084</v>
      </c>
      <c r="D2123" s="271">
        <v>2</v>
      </c>
      <c r="E2123" s="279" t="s">
        <v>5307</v>
      </c>
      <c r="F2123" s="235">
        <v>1075242683</v>
      </c>
      <c r="G2123" s="262">
        <v>2</v>
      </c>
      <c r="H2123" s="263" t="s">
        <v>5656</v>
      </c>
      <c r="I2123" s="236" t="s">
        <v>5657</v>
      </c>
      <c r="J2123" s="277">
        <v>41886</v>
      </c>
      <c r="K2123" s="280">
        <v>3000000</v>
      </c>
      <c r="L2123" s="267" t="s">
        <v>325</v>
      </c>
      <c r="M2123" s="267" t="s">
        <v>21</v>
      </c>
      <c r="N2123" s="267" t="s">
        <v>22</v>
      </c>
      <c r="O2123" s="267" t="s">
        <v>23</v>
      </c>
      <c r="P2123" s="267" t="s">
        <v>24</v>
      </c>
      <c r="Q2123" s="274" t="s">
        <v>5756</v>
      </c>
      <c r="R2123" s="307">
        <v>453</v>
      </c>
    </row>
    <row r="2124" spans="1:18" s="115" customFormat="1" ht="90" x14ac:dyDescent="0.2">
      <c r="A2124" s="109">
        <v>2123</v>
      </c>
      <c r="B2124" s="269" t="s">
        <v>16</v>
      </c>
      <c r="C2124" s="270">
        <v>891180084</v>
      </c>
      <c r="D2124" s="271">
        <v>2</v>
      </c>
      <c r="E2124" s="281" t="s">
        <v>5347</v>
      </c>
      <c r="F2124" s="282">
        <v>12107951</v>
      </c>
      <c r="G2124" s="262">
        <v>4</v>
      </c>
      <c r="H2124" s="263" t="s">
        <v>5658</v>
      </c>
      <c r="I2124" s="283" t="s">
        <v>5659</v>
      </c>
      <c r="J2124" s="277">
        <v>41886</v>
      </c>
      <c r="K2124" s="280">
        <v>7000000</v>
      </c>
      <c r="L2124" s="267" t="s">
        <v>325</v>
      </c>
      <c r="M2124" s="267" t="s">
        <v>21</v>
      </c>
      <c r="N2124" s="267" t="s">
        <v>22</v>
      </c>
      <c r="O2124" s="267" t="s">
        <v>23</v>
      </c>
      <c r="P2124" s="267" t="s">
        <v>24</v>
      </c>
      <c r="Q2124" s="274" t="s">
        <v>5756</v>
      </c>
      <c r="R2124" s="307">
        <v>454</v>
      </c>
    </row>
    <row r="2125" spans="1:18" s="115" customFormat="1" ht="101.25" x14ac:dyDescent="0.2">
      <c r="A2125" s="109">
        <v>2124</v>
      </c>
      <c r="B2125" s="269" t="s">
        <v>16</v>
      </c>
      <c r="C2125" s="270">
        <v>891180084</v>
      </c>
      <c r="D2125" s="271">
        <v>2</v>
      </c>
      <c r="E2125" s="281" t="s">
        <v>5348</v>
      </c>
      <c r="F2125" s="282">
        <v>55169673</v>
      </c>
      <c r="G2125" s="262">
        <v>3</v>
      </c>
      <c r="H2125" s="263" t="s">
        <v>5660</v>
      </c>
      <c r="I2125" s="283" t="s">
        <v>5661</v>
      </c>
      <c r="J2125" s="277">
        <v>41886</v>
      </c>
      <c r="K2125" s="280">
        <v>7000000</v>
      </c>
      <c r="L2125" s="267" t="s">
        <v>325</v>
      </c>
      <c r="M2125" s="267" t="s">
        <v>21</v>
      </c>
      <c r="N2125" s="267" t="s">
        <v>22</v>
      </c>
      <c r="O2125" s="267" t="s">
        <v>23</v>
      </c>
      <c r="P2125" s="267" t="s">
        <v>24</v>
      </c>
      <c r="Q2125" s="274" t="s">
        <v>5756</v>
      </c>
      <c r="R2125" s="307">
        <v>455</v>
      </c>
    </row>
    <row r="2126" spans="1:18" s="115" customFormat="1" ht="67.5" x14ac:dyDescent="0.2">
      <c r="A2126" s="109">
        <v>2125</v>
      </c>
      <c r="B2126" s="269" t="s">
        <v>16</v>
      </c>
      <c r="C2126" s="270">
        <v>891180084</v>
      </c>
      <c r="D2126" s="271">
        <v>2</v>
      </c>
      <c r="E2126" s="279" t="s">
        <v>5349</v>
      </c>
      <c r="F2126" s="284">
        <v>36066188</v>
      </c>
      <c r="G2126" s="262">
        <v>0</v>
      </c>
      <c r="H2126" s="263" t="s">
        <v>5662</v>
      </c>
      <c r="I2126" s="264" t="s">
        <v>5663</v>
      </c>
      <c r="J2126" s="277">
        <v>41886</v>
      </c>
      <c r="K2126" s="266">
        <v>4277777</v>
      </c>
      <c r="L2126" s="267" t="s">
        <v>325</v>
      </c>
      <c r="M2126" s="267" t="s">
        <v>21</v>
      </c>
      <c r="N2126" s="267" t="s">
        <v>22</v>
      </c>
      <c r="O2126" s="267" t="s">
        <v>23</v>
      </c>
      <c r="P2126" s="267" t="s">
        <v>24</v>
      </c>
      <c r="Q2126" s="274" t="s">
        <v>5756</v>
      </c>
      <c r="R2126" s="307">
        <v>456</v>
      </c>
    </row>
    <row r="2127" spans="1:18" s="115" customFormat="1" ht="101.25" x14ac:dyDescent="0.2">
      <c r="A2127" s="109">
        <v>2126</v>
      </c>
      <c r="B2127" s="269" t="s">
        <v>16</v>
      </c>
      <c r="C2127" s="270">
        <v>891180084</v>
      </c>
      <c r="D2127" s="271">
        <v>2</v>
      </c>
      <c r="E2127" s="285" t="s">
        <v>5350</v>
      </c>
      <c r="F2127" s="286">
        <v>7692263</v>
      </c>
      <c r="G2127" s="255">
        <v>4</v>
      </c>
      <c r="H2127" s="287" t="s">
        <v>5761</v>
      </c>
      <c r="I2127" s="264" t="s">
        <v>5664</v>
      </c>
      <c r="J2127" s="277">
        <v>41886</v>
      </c>
      <c r="K2127" s="266">
        <v>4999500</v>
      </c>
      <c r="L2127" s="267" t="s">
        <v>325</v>
      </c>
      <c r="M2127" s="267" t="s">
        <v>21</v>
      </c>
      <c r="N2127" s="267" t="s">
        <v>22</v>
      </c>
      <c r="O2127" s="267" t="s">
        <v>23</v>
      </c>
      <c r="P2127" s="267" t="s">
        <v>24</v>
      </c>
      <c r="Q2127" s="274" t="s">
        <v>5756</v>
      </c>
      <c r="R2127" s="307">
        <v>457</v>
      </c>
    </row>
    <row r="2128" spans="1:18" s="115" customFormat="1" ht="90" x14ac:dyDescent="0.2">
      <c r="A2128" s="109">
        <v>2127</v>
      </c>
      <c r="B2128" s="269" t="s">
        <v>16</v>
      </c>
      <c r="C2128" s="270">
        <v>891180084</v>
      </c>
      <c r="D2128" s="271">
        <v>2</v>
      </c>
      <c r="E2128" s="288" t="s">
        <v>5351</v>
      </c>
      <c r="F2128" s="289">
        <v>36159391</v>
      </c>
      <c r="G2128" s="262">
        <v>1</v>
      </c>
      <c r="H2128" s="290" t="s">
        <v>5665</v>
      </c>
      <c r="I2128" s="291" t="s">
        <v>5666</v>
      </c>
      <c r="J2128" s="292">
        <v>41890</v>
      </c>
      <c r="K2128" s="293">
        <v>1500000</v>
      </c>
      <c r="L2128" s="267" t="s">
        <v>325</v>
      </c>
      <c r="M2128" s="267" t="s">
        <v>21</v>
      </c>
      <c r="N2128" s="267" t="s">
        <v>22</v>
      </c>
      <c r="O2128" s="267" t="s">
        <v>23</v>
      </c>
      <c r="P2128" s="267" t="s">
        <v>24</v>
      </c>
      <c r="Q2128" s="274" t="s">
        <v>5756</v>
      </c>
      <c r="R2128" s="307">
        <v>458</v>
      </c>
    </row>
    <row r="2129" spans="1:18" s="115" customFormat="1" ht="90" x14ac:dyDescent="0.2">
      <c r="A2129" s="109">
        <v>2128</v>
      </c>
      <c r="B2129" s="269" t="s">
        <v>16</v>
      </c>
      <c r="C2129" s="270">
        <v>891180084</v>
      </c>
      <c r="D2129" s="271">
        <v>2</v>
      </c>
      <c r="E2129" s="294" t="s">
        <v>5352</v>
      </c>
      <c r="F2129" s="295">
        <v>36173811</v>
      </c>
      <c r="G2129" s="273">
        <v>1</v>
      </c>
      <c r="H2129" s="296" t="s">
        <v>5667</v>
      </c>
      <c r="I2129" s="297" t="s">
        <v>5668</v>
      </c>
      <c r="J2129" s="298">
        <v>41892</v>
      </c>
      <c r="K2129" s="299">
        <v>4421254</v>
      </c>
      <c r="L2129" s="267" t="s">
        <v>325</v>
      </c>
      <c r="M2129" s="267" t="s">
        <v>21</v>
      </c>
      <c r="N2129" s="267" t="s">
        <v>22</v>
      </c>
      <c r="O2129" s="267" t="s">
        <v>23</v>
      </c>
      <c r="P2129" s="267" t="s">
        <v>24</v>
      </c>
      <c r="Q2129" s="274" t="s">
        <v>5756</v>
      </c>
      <c r="R2129" s="307">
        <v>459</v>
      </c>
    </row>
    <row r="2130" spans="1:18" s="115" customFormat="1" ht="123.75" x14ac:dyDescent="0.2">
      <c r="A2130" s="109">
        <v>2129</v>
      </c>
      <c r="B2130" s="269" t="s">
        <v>16</v>
      </c>
      <c r="C2130" s="270">
        <v>891180084</v>
      </c>
      <c r="D2130" s="271">
        <v>2</v>
      </c>
      <c r="E2130" s="300" t="s">
        <v>5353</v>
      </c>
      <c r="F2130" s="301">
        <v>7728391</v>
      </c>
      <c r="G2130" s="273">
        <v>6</v>
      </c>
      <c r="H2130" s="296" t="s">
        <v>5669</v>
      </c>
      <c r="I2130" s="297" t="s">
        <v>5670</v>
      </c>
      <c r="J2130" s="298">
        <v>41893</v>
      </c>
      <c r="K2130" s="299">
        <v>9276666</v>
      </c>
      <c r="L2130" s="267" t="s">
        <v>325</v>
      </c>
      <c r="M2130" s="267" t="s">
        <v>21</v>
      </c>
      <c r="N2130" s="267" t="s">
        <v>22</v>
      </c>
      <c r="O2130" s="267" t="s">
        <v>23</v>
      </c>
      <c r="P2130" s="267" t="s">
        <v>24</v>
      </c>
      <c r="Q2130" s="274" t="s">
        <v>5756</v>
      </c>
      <c r="R2130" s="307">
        <v>460</v>
      </c>
    </row>
    <row r="2131" spans="1:18" s="115" customFormat="1" ht="78.75" x14ac:dyDescent="0.2">
      <c r="A2131" s="109">
        <v>2130</v>
      </c>
      <c r="B2131" s="269" t="s">
        <v>16</v>
      </c>
      <c r="C2131" s="270">
        <v>891180084</v>
      </c>
      <c r="D2131" s="271">
        <v>2</v>
      </c>
      <c r="E2131" s="281" t="s">
        <v>5354</v>
      </c>
      <c r="F2131" s="301">
        <v>36313269</v>
      </c>
      <c r="G2131" s="273">
        <v>9</v>
      </c>
      <c r="H2131" s="275" t="s">
        <v>5671</v>
      </c>
      <c r="I2131" s="302" t="s">
        <v>5672</v>
      </c>
      <c r="J2131" s="298">
        <v>41894</v>
      </c>
      <c r="K2131" s="299">
        <v>5508145</v>
      </c>
      <c r="L2131" s="267" t="s">
        <v>325</v>
      </c>
      <c r="M2131" s="267" t="s">
        <v>21</v>
      </c>
      <c r="N2131" s="267" t="s">
        <v>22</v>
      </c>
      <c r="O2131" s="267" t="s">
        <v>23</v>
      </c>
      <c r="P2131" s="267" t="s">
        <v>24</v>
      </c>
      <c r="Q2131" s="274" t="s">
        <v>5756</v>
      </c>
      <c r="R2131" s="307">
        <v>461</v>
      </c>
    </row>
    <row r="2132" spans="1:18" s="115" customFormat="1" ht="78.75" x14ac:dyDescent="0.2">
      <c r="A2132" s="109">
        <v>2131</v>
      </c>
      <c r="B2132" s="269" t="s">
        <v>16</v>
      </c>
      <c r="C2132" s="270">
        <v>891180084</v>
      </c>
      <c r="D2132" s="271">
        <v>2</v>
      </c>
      <c r="E2132" s="281" t="s">
        <v>5355</v>
      </c>
      <c r="F2132" s="301">
        <v>1075258668</v>
      </c>
      <c r="G2132" s="273">
        <v>1</v>
      </c>
      <c r="H2132" s="275" t="s">
        <v>5673</v>
      </c>
      <c r="I2132" s="302" t="s">
        <v>5672</v>
      </c>
      <c r="J2132" s="298">
        <v>41898</v>
      </c>
      <c r="K2132" s="299">
        <v>2506667</v>
      </c>
      <c r="L2132" s="267" t="s">
        <v>325</v>
      </c>
      <c r="M2132" s="267" t="s">
        <v>21</v>
      </c>
      <c r="N2132" s="267" t="s">
        <v>22</v>
      </c>
      <c r="O2132" s="267" t="s">
        <v>23</v>
      </c>
      <c r="P2132" s="267" t="s">
        <v>24</v>
      </c>
      <c r="Q2132" s="274" t="s">
        <v>5756</v>
      </c>
      <c r="R2132" s="307">
        <v>462</v>
      </c>
    </row>
    <row r="2133" spans="1:18" s="115" customFormat="1" ht="90" x14ac:dyDescent="0.2">
      <c r="A2133" s="109">
        <v>2132</v>
      </c>
      <c r="B2133" s="269" t="s">
        <v>16</v>
      </c>
      <c r="C2133" s="269">
        <v>891180084</v>
      </c>
      <c r="D2133" s="271">
        <v>2</v>
      </c>
      <c r="E2133" s="264" t="s">
        <v>1368</v>
      </c>
      <c r="F2133" s="272">
        <v>16583292</v>
      </c>
      <c r="G2133" s="273">
        <v>3</v>
      </c>
      <c r="H2133" s="264" t="s">
        <v>5674</v>
      </c>
      <c r="I2133" s="115" t="s">
        <v>5675</v>
      </c>
      <c r="J2133" s="265">
        <v>41912</v>
      </c>
      <c r="K2133" s="266">
        <v>2500000</v>
      </c>
      <c r="L2133" s="303" t="s">
        <v>325</v>
      </c>
      <c r="M2133" s="303" t="s">
        <v>21</v>
      </c>
      <c r="N2133" s="303" t="s">
        <v>22</v>
      </c>
      <c r="O2133" s="274"/>
      <c r="P2133" s="274"/>
      <c r="Q2133" s="274" t="s">
        <v>5756</v>
      </c>
      <c r="R2133" s="307">
        <v>463</v>
      </c>
    </row>
    <row r="2134" spans="1:18" s="115" customFormat="1" ht="101.25" x14ac:dyDescent="0.2">
      <c r="A2134" s="109">
        <v>2133</v>
      </c>
      <c r="B2134" s="269" t="s">
        <v>16</v>
      </c>
      <c r="C2134" s="269">
        <v>891180084</v>
      </c>
      <c r="D2134" s="271">
        <v>2</v>
      </c>
      <c r="E2134" s="264" t="s">
        <v>5356</v>
      </c>
      <c r="F2134" s="272">
        <v>11516747</v>
      </c>
      <c r="G2134" s="273">
        <v>9</v>
      </c>
      <c r="H2134" s="264" t="s">
        <v>5676</v>
      </c>
      <c r="I2134" s="249" t="s">
        <v>5677</v>
      </c>
      <c r="J2134" s="265">
        <v>41912</v>
      </c>
      <c r="K2134" s="266">
        <v>2500000</v>
      </c>
      <c r="L2134" s="303" t="s">
        <v>325</v>
      </c>
      <c r="M2134" s="303" t="s">
        <v>21</v>
      </c>
      <c r="N2134" s="303" t="s">
        <v>22</v>
      </c>
      <c r="O2134" s="303" t="s">
        <v>23</v>
      </c>
      <c r="P2134" s="303" t="s">
        <v>24</v>
      </c>
      <c r="Q2134" s="274" t="s">
        <v>5756</v>
      </c>
      <c r="R2134" s="307">
        <v>464</v>
      </c>
    </row>
    <row r="2135" spans="1:18" s="115" customFormat="1" ht="67.5" x14ac:dyDescent="0.2">
      <c r="A2135" s="109">
        <v>2134</v>
      </c>
      <c r="B2135" s="269" t="s">
        <v>16</v>
      </c>
      <c r="C2135" s="269">
        <v>891180084</v>
      </c>
      <c r="D2135" s="271">
        <v>2</v>
      </c>
      <c r="E2135" s="264" t="s">
        <v>5357</v>
      </c>
      <c r="F2135" s="272">
        <v>12136692</v>
      </c>
      <c r="G2135" s="273">
        <v>5</v>
      </c>
      <c r="H2135" s="264" t="s">
        <v>5678</v>
      </c>
      <c r="I2135" s="115" t="s">
        <v>5679</v>
      </c>
      <c r="J2135" s="265">
        <v>41912</v>
      </c>
      <c r="K2135" s="266">
        <v>13920000</v>
      </c>
      <c r="L2135" s="267" t="s">
        <v>325</v>
      </c>
      <c r="M2135" s="267" t="s">
        <v>21</v>
      </c>
      <c r="N2135" s="267" t="s">
        <v>22</v>
      </c>
      <c r="O2135" s="267" t="s">
        <v>23</v>
      </c>
      <c r="P2135" s="267" t="s">
        <v>24</v>
      </c>
      <c r="Q2135" s="274" t="s">
        <v>5756</v>
      </c>
      <c r="R2135" s="307">
        <v>465</v>
      </c>
    </row>
    <row r="2136" spans="1:18" s="115" customFormat="1" ht="101.25" x14ac:dyDescent="0.2">
      <c r="A2136" s="109">
        <v>2135</v>
      </c>
      <c r="B2136" s="269" t="s">
        <v>16</v>
      </c>
      <c r="C2136" s="269">
        <v>891180084</v>
      </c>
      <c r="D2136" s="271">
        <v>2</v>
      </c>
      <c r="E2136" s="264" t="s">
        <v>5358</v>
      </c>
      <c r="F2136" s="272">
        <v>7728158</v>
      </c>
      <c r="G2136" s="273">
        <v>6</v>
      </c>
      <c r="H2136" s="264" t="s">
        <v>5680</v>
      </c>
      <c r="I2136" s="264" t="s">
        <v>5681</v>
      </c>
      <c r="J2136" s="265">
        <v>41912</v>
      </c>
      <c r="K2136" s="266">
        <v>4000000</v>
      </c>
      <c r="L2136" s="267" t="s">
        <v>325</v>
      </c>
      <c r="M2136" s="267" t="s">
        <v>21</v>
      </c>
      <c r="N2136" s="267" t="s">
        <v>22</v>
      </c>
      <c r="O2136" s="267" t="s">
        <v>23</v>
      </c>
      <c r="P2136" s="267" t="s">
        <v>24</v>
      </c>
      <c r="Q2136" s="274" t="s">
        <v>5756</v>
      </c>
      <c r="R2136" s="307">
        <v>466</v>
      </c>
    </row>
    <row r="2137" spans="1:18" s="115" customFormat="1" ht="45" x14ac:dyDescent="0.2">
      <c r="A2137" s="109">
        <v>2136</v>
      </c>
      <c r="B2137" s="269" t="s">
        <v>16</v>
      </c>
      <c r="C2137" s="269">
        <v>891180084</v>
      </c>
      <c r="D2137" s="271">
        <v>2</v>
      </c>
      <c r="E2137" s="264" t="s">
        <v>481</v>
      </c>
      <c r="F2137" s="272">
        <v>16185096</v>
      </c>
      <c r="G2137" s="273">
        <v>9</v>
      </c>
      <c r="H2137" s="264" t="s">
        <v>5682</v>
      </c>
      <c r="I2137" s="264" t="s">
        <v>5683</v>
      </c>
      <c r="J2137" s="265">
        <v>41912</v>
      </c>
      <c r="K2137" s="266">
        <v>21000000</v>
      </c>
      <c r="L2137" s="267" t="s">
        <v>325</v>
      </c>
      <c r="M2137" s="267" t="s">
        <v>21</v>
      </c>
      <c r="N2137" s="267" t="s">
        <v>22</v>
      </c>
      <c r="O2137" s="267" t="s">
        <v>23</v>
      </c>
      <c r="P2137" s="267" t="s">
        <v>24</v>
      </c>
      <c r="Q2137" s="274" t="s">
        <v>5756</v>
      </c>
      <c r="R2137" s="307">
        <v>467</v>
      </c>
    </row>
    <row r="2138" spans="1:18" s="115" customFormat="1" ht="56.25" x14ac:dyDescent="0.2">
      <c r="A2138" s="109">
        <v>2137</v>
      </c>
      <c r="B2138" s="269" t="s">
        <v>16</v>
      </c>
      <c r="C2138" s="269">
        <v>891180084</v>
      </c>
      <c r="D2138" s="271">
        <v>2</v>
      </c>
      <c r="E2138" s="264" t="s">
        <v>5359</v>
      </c>
      <c r="F2138" s="272">
        <v>33750759</v>
      </c>
      <c r="G2138" s="273">
        <v>9</v>
      </c>
      <c r="H2138" s="264" t="s">
        <v>5684</v>
      </c>
      <c r="I2138" s="264" t="s">
        <v>5685</v>
      </c>
      <c r="J2138" s="265">
        <v>41912</v>
      </c>
      <c r="K2138" s="266">
        <v>3666666</v>
      </c>
      <c r="L2138" s="267" t="s">
        <v>325</v>
      </c>
      <c r="M2138" s="267" t="s">
        <v>21</v>
      </c>
      <c r="N2138" s="267" t="s">
        <v>22</v>
      </c>
      <c r="O2138" s="267" t="s">
        <v>23</v>
      </c>
      <c r="P2138" s="267" t="s">
        <v>24</v>
      </c>
      <c r="Q2138" s="274" t="s">
        <v>5756</v>
      </c>
      <c r="R2138" s="307">
        <v>468</v>
      </c>
    </row>
    <row r="2139" spans="1:18" s="115" customFormat="1" ht="56.25" x14ac:dyDescent="0.2">
      <c r="A2139" s="109">
        <v>2138</v>
      </c>
      <c r="B2139" s="269" t="s">
        <v>16</v>
      </c>
      <c r="C2139" s="269">
        <v>891180084</v>
      </c>
      <c r="D2139" s="271">
        <v>2</v>
      </c>
      <c r="E2139" s="264" t="s">
        <v>5360</v>
      </c>
      <c r="F2139" s="272">
        <v>26552229</v>
      </c>
      <c r="G2139" s="273">
        <v>2</v>
      </c>
      <c r="H2139" s="264" t="s">
        <v>5686</v>
      </c>
      <c r="I2139" s="264" t="s">
        <v>4606</v>
      </c>
      <c r="J2139" s="265">
        <v>41912</v>
      </c>
      <c r="K2139" s="266">
        <v>3300000</v>
      </c>
      <c r="L2139" s="267" t="s">
        <v>325</v>
      </c>
      <c r="M2139" s="267" t="s">
        <v>21</v>
      </c>
      <c r="N2139" s="267" t="s">
        <v>22</v>
      </c>
      <c r="O2139" s="267" t="s">
        <v>23</v>
      </c>
      <c r="P2139" s="267" t="s">
        <v>24</v>
      </c>
      <c r="Q2139" s="274" t="s">
        <v>5756</v>
      </c>
      <c r="R2139" s="307">
        <v>469</v>
      </c>
    </row>
    <row r="2140" spans="1:18" s="115" customFormat="1" ht="45" x14ac:dyDescent="0.2">
      <c r="A2140" s="109">
        <v>2139</v>
      </c>
      <c r="B2140" s="269" t="s">
        <v>16</v>
      </c>
      <c r="C2140" s="269">
        <v>891180084</v>
      </c>
      <c r="D2140" s="271">
        <v>2</v>
      </c>
      <c r="E2140" s="264" t="s">
        <v>5361</v>
      </c>
      <c r="F2140" s="272">
        <v>1075236048</v>
      </c>
      <c r="G2140" s="273">
        <v>0</v>
      </c>
      <c r="H2140" s="264" t="s">
        <v>5687</v>
      </c>
      <c r="I2140" s="264" t="s">
        <v>5688</v>
      </c>
      <c r="J2140" s="265">
        <v>41912</v>
      </c>
      <c r="K2140" s="266">
        <v>5499999</v>
      </c>
      <c r="L2140" s="267" t="s">
        <v>325</v>
      </c>
      <c r="M2140" s="267" t="s">
        <v>21</v>
      </c>
      <c r="N2140" s="267" t="s">
        <v>22</v>
      </c>
      <c r="O2140" s="267" t="s">
        <v>23</v>
      </c>
      <c r="P2140" s="267" t="s">
        <v>24</v>
      </c>
      <c r="Q2140" s="274" t="s">
        <v>5756</v>
      </c>
      <c r="R2140" s="307">
        <v>470</v>
      </c>
    </row>
    <row r="2141" spans="1:18" s="115" customFormat="1" ht="56.25" x14ac:dyDescent="0.2">
      <c r="A2141" s="109">
        <v>2140</v>
      </c>
      <c r="B2141" s="269" t="s">
        <v>16</v>
      </c>
      <c r="C2141" s="269">
        <v>891180084</v>
      </c>
      <c r="D2141" s="271">
        <v>2</v>
      </c>
      <c r="E2141" s="264" t="s">
        <v>5362</v>
      </c>
      <c r="F2141" s="272">
        <v>7722817</v>
      </c>
      <c r="G2141" s="273">
        <v>4</v>
      </c>
      <c r="H2141" s="264" t="s">
        <v>5689</v>
      </c>
      <c r="I2141" s="264" t="s">
        <v>5690</v>
      </c>
      <c r="J2141" s="265">
        <v>41913</v>
      </c>
      <c r="K2141" s="266">
        <v>11866667</v>
      </c>
      <c r="L2141" s="267" t="s">
        <v>325</v>
      </c>
      <c r="M2141" s="267" t="s">
        <v>21</v>
      </c>
      <c r="N2141" s="267" t="s">
        <v>22</v>
      </c>
      <c r="O2141" s="267" t="s">
        <v>23</v>
      </c>
      <c r="P2141" s="267" t="s">
        <v>24</v>
      </c>
      <c r="Q2141" s="274" t="s">
        <v>5756</v>
      </c>
      <c r="R2141" s="307">
        <v>471</v>
      </c>
    </row>
    <row r="2142" spans="1:18" s="115" customFormat="1" ht="45" x14ac:dyDescent="0.2">
      <c r="A2142" s="109">
        <v>2141</v>
      </c>
      <c r="B2142" s="269" t="s">
        <v>16</v>
      </c>
      <c r="C2142" s="269">
        <v>891180084</v>
      </c>
      <c r="D2142" s="271">
        <v>2</v>
      </c>
      <c r="E2142" s="264" t="s">
        <v>5363</v>
      </c>
      <c r="F2142" s="272">
        <v>36089184</v>
      </c>
      <c r="G2142" s="273">
        <v>0</v>
      </c>
      <c r="H2142" s="264" t="s">
        <v>5691</v>
      </c>
      <c r="I2142" s="264" t="s">
        <v>4703</v>
      </c>
      <c r="J2142" s="265">
        <v>41913</v>
      </c>
      <c r="K2142" s="266">
        <v>4713703</v>
      </c>
      <c r="L2142" s="267" t="s">
        <v>325</v>
      </c>
      <c r="M2142" s="267" t="s">
        <v>21</v>
      </c>
      <c r="N2142" s="267" t="s">
        <v>22</v>
      </c>
      <c r="O2142" s="267" t="s">
        <v>23</v>
      </c>
      <c r="P2142" s="267" t="s">
        <v>24</v>
      </c>
      <c r="Q2142" s="274" t="s">
        <v>5756</v>
      </c>
      <c r="R2142" s="307">
        <v>472</v>
      </c>
    </row>
    <row r="2143" spans="1:18" s="115" customFormat="1" ht="135" x14ac:dyDescent="0.2">
      <c r="A2143" s="109">
        <v>2142</v>
      </c>
      <c r="B2143" s="269" t="s">
        <v>16</v>
      </c>
      <c r="C2143" s="269">
        <v>891180084</v>
      </c>
      <c r="D2143" s="271">
        <v>2</v>
      </c>
      <c r="E2143" s="264" t="s">
        <v>5364</v>
      </c>
      <c r="F2143" s="272">
        <v>1019048904</v>
      </c>
      <c r="G2143" s="273">
        <v>0</v>
      </c>
      <c r="H2143" s="264" t="s">
        <v>5692</v>
      </c>
      <c r="I2143" s="264" t="s">
        <v>5693</v>
      </c>
      <c r="J2143" s="265">
        <v>41914</v>
      </c>
      <c r="K2143" s="266">
        <v>5060000</v>
      </c>
      <c r="L2143" s="267" t="s">
        <v>325</v>
      </c>
      <c r="M2143" s="267" t="s">
        <v>21</v>
      </c>
      <c r="N2143" s="267" t="s">
        <v>22</v>
      </c>
      <c r="O2143" s="267" t="s">
        <v>23</v>
      </c>
      <c r="P2143" s="267" t="s">
        <v>24</v>
      </c>
      <c r="Q2143" s="274" t="s">
        <v>5756</v>
      </c>
      <c r="R2143" s="307">
        <v>473</v>
      </c>
    </row>
    <row r="2144" spans="1:18" s="115" customFormat="1" ht="123.75" x14ac:dyDescent="0.2">
      <c r="A2144" s="109">
        <v>2143</v>
      </c>
      <c r="B2144" s="269" t="s">
        <v>16</v>
      </c>
      <c r="C2144" s="269">
        <v>891180084</v>
      </c>
      <c r="D2144" s="271">
        <v>2</v>
      </c>
      <c r="E2144" s="264" t="s">
        <v>5365</v>
      </c>
      <c r="F2144" s="272">
        <v>1075212830</v>
      </c>
      <c r="G2144" s="273">
        <v>0</v>
      </c>
      <c r="H2144" s="264" t="s">
        <v>5694</v>
      </c>
      <c r="I2144" s="264" t="s">
        <v>5695</v>
      </c>
      <c r="J2144" s="265">
        <v>41914</v>
      </c>
      <c r="K2144" s="266">
        <v>6465555</v>
      </c>
      <c r="L2144" s="267" t="s">
        <v>325</v>
      </c>
      <c r="M2144" s="267" t="s">
        <v>21</v>
      </c>
      <c r="N2144" s="267" t="s">
        <v>22</v>
      </c>
      <c r="O2144" s="267" t="s">
        <v>23</v>
      </c>
      <c r="P2144" s="267" t="s">
        <v>24</v>
      </c>
      <c r="Q2144" s="274" t="s">
        <v>5756</v>
      </c>
      <c r="R2144" s="307">
        <v>474</v>
      </c>
    </row>
    <row r="2145" spans="1:18" s="115" customFormat="1" ht="67.5" x14ac:dyDescent="0.2">
      <c r="A2145" s="109">
        <v>2144</v>
      </c>
      <c r="B2145" s="269" t="s">
        <v>16</v>
      </c>
      <c r="C2145" s="269">
        <v>891180084</v>
      </c>
      <c r="D2145" s="271">
        <v>2</v>
      </c>
      <c r="E2145" s="264" t="s">
        <v>5366</v>
      </c>
      <c r="F2145" s="272">
        <v>1054564465</v>
      </c>
      <c r="G2145" s="273">
        <v>9</v>
      </c>
      <c r="H2145" s="264" t="s">
        <v>5696</v>
      </c>
      <c r="I2145" s="264" t="s">
        <v>5697</v>
      </c>
      <c r="J2145" s="265">
        <v>41915</v>
      </c>
      <c r="K2145" s="266">
        <v>2266667</v>
      </c>
      <c r="L2145" s="267" t="s">
        <v>325</v>
      </c>
      <c r="M2145" s="267" t="s">
        <v>21</v>
      </c>
      <c r="N2145" s="267" t="s">
        <v>22</v>
      </c>
      <c r="O2145" s="267" t="s">
        <v>23</v>
      </c>
      <c r="P2145" s="267" t="s">
        <v>24</v>
      </c>
      <c r="Q2145" s="274" t="s">
        <v>5756</v>
      </c>
      <c r="R2145" s="307">
        <v>475</v>
      </c>
    </row>
    <row r="2146" spans="1:18" s="115" customFormat="1" ht="56.25" x14ac:dyDescent="0.2">
      <c r="A2146" s="109">
        <v>2145</v>
      </c>
      <c r="B2146" s="269" t="s">
        <v>16</v>
      </c>
      <c r="C2146" s="269">
        <v>891180084</v>
      </c>
      <c r="D2146" s="271">
        <v>2</v>
      </c>
      <c r="E2146" s="264" t="s">
        <v>5367</v>
      </c>
      <c r="F2146" s="272">
        <v>7695071</v>
      </c>
      <c r="G2146" s="273">
        <v>0</v>
      </c>
      <c r="H2146" s="264" t="s">
        <v>5698</v>
      </c>
      <c r="I2146" s="264" t="s">
        <v>4968</v>
      </c>
      <c r="J2146" s="265">
        <v>41919</v>
      </c>
      <c r="K2146" s="266">
        <v>3080000</v>
      </c>
      <c r="L2146" s="267" t="s">
        <v>325</v>
      </c>
      <c r="M2146" s="267" t="s">
        <v>21</v>
      </c>
      <c r="N2146" s="267" t="s">
        <v>22</v>
      </c>
      <c r="O2146" s="267" t="s">
        <v>23</v>
      </c>
      <c r="P2146" s="267" t="s">
        <v>24</v>
      </c>
      <c r="Q2146" s="274" t="s">
        <v>5756</v>
      </c>
      <c r="R2146" s="307">
        <v>476</v>
      </c>
    </row>
    <row r="2147" spans="1:18" s="115" customFormat="1" ht="67.5" x14ac:dyDescent="0.2">
      <c r="A2147" s="109">
        <v>2146</v>
      </c>
      <c r="B2147" s="269" t="s">
        <v>16</v>
      </c>
      <c r="C2147" s="269">
        <v>891180084</v>
      </c>
      <c r="D2147" s="271">
        <v>2</v>
      </c>
      <c r="E2147" s="264" t="s">
        <v>5368</v>
      </c>
      <c r="F2147" s="272">
        <v>1075261591</v>
      </c>
      <c r="G2147" s="273">
        <v>4</v>
      </c>
      <c r="H2147" s="264" t="s">
        <v>5699</v>
      </c>
      <c r="I2147" s="264" t="s">
        <v>5700</v>
      </c>
      <c r="J2147" s="265">
        <v>41919</v>
      </c>
      <c r="K2147" s="266">
        <v>5072221</v>
      </c>
      <c r="L2147" s="267" t="s">
        <v>325</v>
      </c>
      <c r="M2147" s="267" t="s">
        <v>21</v>
      </c>
      <c r="N2147" s="267" t="s">
        <v>22</v>
      </c>
      <c r="O2147" s="267" t="s">
        <v>23</v>
      </c>
      <c r="P2147" s="267" t="s">
        <v>24</v>
      </c>
      <c r="Q2147" s="274" t="s">
        <v>5756</v>
      </c>
      <c r="R2147" s="307">
        <v>477</v>
      </c>
    </row>
    <row r="2148" spans="1:18" s="115" customFormat="1" ht="56.25" x14ac:dyDescent="0.2">
      <c r="A2148" s="109">
        <v>2147</v>
      </c>
      <c r="B2148" s="269" t="s">
        <v>16</v>
      </c>
      <c r="C2148" s="269">
        <v>891180084</v>
      </c>
      <c r="D2148" s="271">
        <v>2</v>
      </c>
      <c r="E2148" s="264" t="s">
        <v>849</v>
      </c>
      <c r="F2148" s="272">
        <v>12111428</v>
      </c>
      <c r="G2148" s="273">
        <v>9</v>
      </c>
      <c r="H2148" s="264" t="s">
        <v>5701</v>
      </c>
      <c r="I2148" s="264" t="s">
        <v>5702</v>
      </c>
      <c r="J2148" s="265">
        <v>41919</v>
      </c>
      <c r="K2148" s="266">
        <v>4000000</v>
      </c>
      <c r="L2148" s="267" t="s">
        <v>325</v>
      </c>
      <c r="M2148" s="267" t="s">
        <v>21</v>
      </c>
      <c r="N2148" s="267" t="s">
        <v>22</v>
      </c>
      <c r="O2148" s="267" t="s">
        <v>23</v>
      </c>
      <c r="P2148" s="267" t="s">
        <v>24</v>
      </c>
      <c r="Q2148" s="274" t="s">
        <v>5756</v>
      </c>
      <c r="R2148" s="307">
        <v>478</v>
      </c>
    </row>
    <row r="2149" spans="1:18" s="115" customFormat="1" ht="78.75" x14ac:dyDescent="0.2">
      <c r="A2149" s="109">
        <v>2148</v>
      </c>
      <c r="B2149" s="269" t="s">
        <v>16</v>
      </c>
      <c r="C2149" s="269">
        <v>891180084</v>
      </c>
      <c r="D2149" s="271">
        <v>2</v>
      </c>
      <c r="E2149" s="264" t="s">
        <v>5369</v>
      </c>
      <c r="F2149" s="272">
        <v>36301461</v>
      </c>
      <c r="G2149" s="273">
        <v>5</v>
      </c>
      <c r="H2149" s="264" t="s">
        <v>5703</v>
      </c>
      <c r="I2149" s="264" t="s">
        <v>5704</v>
      </c>
      <c r="J2149" s="265">
        <v>41919</v>
      </c>
      <c r="K2149" s="266">
        <v>5622222</v>
      </c>
      <c r="L2149" s="267" t="s">
        <v>325</v>
      </c>
      <c r="M2149" s="267" t="s">
        <v>21</v>
      </c>
      <c r="N2149" s="267" t="s">
        <v>22</v>
      </c>
      <c r="O2149" s="267" t="s">
        <v>23</v>
      </c>
      <c r="P2149" s="267" t="s">
        <v>24</v>
      </c>
      <c r="Q2149" s="274" t="s">
        <v>5756</v>
      </c>
      <c r="R2149" s="307">
        <v>479</v>
      </c>
    </row>
    <row r="2150" spans="1:18" s="115" customFormat="1" ht="78.75" x14ac:dyDescent="0.2">
      <c r="A2150" s="109">
        <v>2149</v>
      </c>
      <c r="B2150" s="269" t="s">
        <v>16</v>
      </c>
      <c r="C2150" s="269">
        <v>891180084</v>
      </c>
      <c r="D2150" s="271">
        <v>2</v>
      </c>
      <c r="E2150" s="264" t="s">
        <v>5370</v>
      </c>
      <c r="F2150" s="272">
        <v>1075247985</v>
      </c>
      <c r="G2150" s="273">
        <v>4</v>
      </c>
      <c r="H2150" s="264" t="s">
        <v>5705</v>
      </c>
      <c r="I2150" s="264" t="s">
        <v>5706</v>
      </c>
      <c r="J2150" s="265">
        <v>41919</v>
      </c>
      <c r="K2150" s="266">
        <v>2000000</v>
      </c>
      <c r="L2150" s="267" t="s">
        <v>325</v>
      </c>
      <c r="M2150" s="267" t="s">
        <v>21</v>
      </c>
      <c r="N2150" s="267" t="s">
        <v>22</v>
      </c>
      <c r="O2150" s="267" t="s">
        <v>23</v>
      </c>
      <c r="P2150" s="267" t="s">
        <v>24</v>
      </c>
      <c r="Q2150" s="274" t="s">
        <v>5756</v>
      </c>
      <c r="R2150" s="307">
        <v>480</v>
      </c>
    </row>
    <row r="2151" spans="1:18" s="115" customFormat="1" ht="90" x14ac:dyDescent="0.2">
      <c r="A2151" s="109">
        <v>2150</v>
      </c>
      <c r="B2151" s="269" t="s">
        <v>16</v>
      </c>
      <c r="C2151" s="269">
        <v>891180084</v>
      </c>
      <c r="D2151" s="271">
        <v>2</v>
      </c>
      <c r="E2151" s="264" t="s">
        <v>4435</v>
      </c>
      <c r="F2151" s="272">
        <v>36310492</v>
      </c>
      <c r="G2151" s="273">
        <v>1</v>
      </c>
      <c r="H2151" s="264" t="s">
        <v>5707</v>
      </c>
      <c r="I2151" s="264" t="s">
        <v>5708</v>
      </c>
      <c r="J2151" s="265">
        <v>41919</v>
      </c>
      <c r="K2151" s="266">
        <v>6716736</v>
      </c>
      <c r="L2151" s="267" t="s">
        <v>325</v>
      </c>
      <c r="M2151" s="267" t="s">
        <v>21</v>
      </c>
      <c r="N2151" s="267" t="s">
        <v>22</v>
      </c>
      <c r="O2151" s="267" t="s">
        <v>23</v>
      </c>
      <c r="P2151" s="267" t="s">
        <v>24</v>
      </c>
      <c r="Q2151" s="274" t="s">
        <v>5756</v>
      </c>
      <c r="R2151" s="307">
        <v>481</v>
      </c>
    </row>
    <row r="2152" spans="1:18" s="115" customFormat="1" ht="90" x14ac:dyDescent="0.2">
      <c r="A2152" s="109">
        <v>2151</v>
      </c>
      <c r="B2152" s="269" t="s">
        <v>16</v>
      </c>
      <c r="C2152" s="269">
        <v>891180084</v>
      </c>
      <c r="D2152" s="271">
        <v>2</v>
      </c>
      <c r="E2152" s="264" t="s">
        <v>5371</v>
      </c>
      <c r="F2152" s="272">
        <v>1075221602</v>
      </c>
      <c r="G2152" s="273">
        <v>6</v>
      </c>
      <c r="H2152" s="264" t="s">
        <v>5709</v>
      </c>
      <c r="I2152" s="264" t="s">
        <v>5710</v>
      </c>
      <c r="J2152" s="265">
        <v>41919</v>
      </c>
      <c r="K2152" s="266">
        <v>3666666</v>
      </c>
      <c r="L2152" s="267" t="s">
        <v>325</v>
      </c>
      <c r="M2152" s="267" t="s">
        <v>21</v>
      </c>
      <c r="N2152" s="267" t="s">
        <v>22</v>
      </c>
      <c r="O2152" s="267" t="s">
        <v>23</v>
      </c>
      <c r="P2152" s="267" t="s">
        <v>24</v>
      </c>
      <c r="Q2152" s="274" t="s">
        <v>5756</v>
      </c>
      <c r="R2152" s="307">
        <v>482</v>
      </c>
    </row>
    <row r="2153" spans="1:18" s="115" customFormat="1" ht="45" x14ac:dyDescent="0.2">
      <c r="A2153" s="109">
        <v>2152</v>
      </c>
      <c r="B2153" s="269" t="s">
        <v>16</v>
      </c>
      <c r="C2153" s="269">
        <v>891180084</v>
      </c>
      <c r="D2153" s="271">
        <v>2</v>
      </c>
      <c r="E2153" s="264" t="s">
        <v>5372</v>
      </c>
      <c r="F2153" s="272">
        <v>1075229207</v>
      </c>
      <c r="G2153" s="273">
        <v>6</v>
      </c>
      <c r="H2153" s="264" t="s">
        <v>5711</v>
      </c>
      <c r="I2153" s="264" t="s">
        <v>5712</v>
      </c>
      <c r="J2153" s="265">
        <v>41919</v>
      </c>
      <c r="K2153" s="266">
        <v>4200000</v>
      </c>
      <c r="L2153" s="267" t="s">
        <v>325</v>
      </c>
      <c r="M2153" s="267" t="s">
        <v>21</v>
      </c>
      <c r="N2153" s="267" t="s">
        <v>22</v>
      </c>
      <c r="O2153" s="267" t="s">
        <v>23</v>
      </c>
      <c r="P2153" s="267" t="s">
        <v>24</v>
      </c>
      <c r="Q2153" s="274" t="s">
        <v>5756</v>
      </c>
      <c r="R2153" s="307">
        <v>483</v>
      </c>
    </row>
    <row r="2154" spans="1:18" s="115" customFormat="1" ht="101.25" x14ac:dyDescent="0.2">
      <c r="A2154" s="109">
        <v>2153</v>
      </c>
      <c r="B2154" s="269" t="s">
        <v>16</v>
      </c>
      <c r="C2154" s="269">
        <v>891180084</v>
      </c>
      <c r="D2154" s="271">
        <v>2</v>
      </c>
      <c r="E2154" s="264" t="s">
        <v>5373</v>
      </c>
      <c r="F2154" s="272">
        <v>7728137</v>
      </c>
      <c r="G2154" s="273">
        <v>1</v>
      </c>
      <c r="H2154" s="264" t="s">
        <v>5713</v>
      </c>
      <c r="I2154" s="264" t="s">
        <v>5714</v>
      </c>
      <c r="J2154" s="265">
        <v>41919</v>
      </c>
      <c r="K2154" s="266">
        <v>4200000</v>
      </c>
      <c r="L2154" s="267" t="s">
        <v>325</v>
      </c>
      <c r="M2154" s="267" t="s">
        <v>21</v>
      </c>
      <c r="N2154" s="267" t="s">
        <v>22</v>
      </c>
      <c r="O2154" s="267" t="s">
        <v>23</v>
      </c>
      <c r="P2154" s="267" t="s">
        <v>24</v>
      </c>
      <c r="Q2154" s="274" t="s">
        <v>5756</v>
      </c>
      <c r="R2154" s="307">
        <v>484</v>
      </c>
    </row>
    <row r="2155" spans="1:18" s="115" customFormat="1" ht="123.75" x14ac:dyDescent="0.2">
      <c r="A2155" s="109">
        <v>2154</v>
      </c>
      <c r="B2155" s="269" t="s">
        <v>16</v>
      </c>
      <c r="C2155" s="269">
        <v>891180084</v>
      </c>
      <c r="D2155" s="271">
        <v>2</v>
      </c>
      <c r="E2155" s="264" t="s">
        <v>2757</v>
      </c>
      <c r="F2155" s="272">
        <v>36178454</v>
      </c>
      <c r="G2155" s="273">
        <v>6</v>
      </c>
      <c r="H2155" s="264" t="s">
        <v>5715</v>
      </c>
      <c r="I2155" s="264" t="s">
        <v>5716</v>
      </c>
      <c r="J2155" s="265">
        <v>41919</v>
      </c>
      <c r="K2155" s="266">
        <v>2000000</v>
      </c>
      <c r="L2155" s="267" t="s">
        <v>325</v>
      </c>
      <c r="M2155" s="267" t="s">
        <v>21</v>
      </c>
      <c r="N2155" s="267" t="s">
        <v>22</v>
      </c>
      <c r="O2155" s="267" t="s">
        <v>23</v>
      </c>
      <c r="P2155" s="267" t="s">
        <v>24</v>
      </c>
      <c r="Q2155" s="274" t="s">
        <v>5756</v>
      </c>
      <c r="R2155" s="307">
        <v>485</v>
      </c>
    </row>
    <row r="2156" spans="1:18" s="115" customFormat="1" ht="112.5" x14ac:dyDescent="0.2">
      <c r="A2156" s="109">
        <v>2155</v>
      </c>
      <c r="B2156" s="269" t="s">
        <v>16</v>
      </c>
      <c r="C2156" s="269">
        <v>891180084</v>
      </c>
      <c r="D2156" s="271">
        <v>2</v>
      </c>
      <c r="E2156" s="264" t="s">
        <v>5374</v>
      </c>
      <c r="F2156" s="272">
        <v>55169673</v>
      </c>
      <c r="G2156" s="273">
        <v>3</v>
      </c>
      <c r="H2156" s="264" t="s">
        <v>5717</v>
      </c>
      <c r="I2156" s="264" t="s">
        <v>5718</v>
      </c>
      <c r="J2156" s="265">
        <v>41919</v>
      </c>
      <c r="K2156" s="266">
        <v>2000000</v>
      </c>
      <c r="L2156" s="267" t="s">
        <v>325</v>
      </c>
      <c r="M2156" s="267" t="s">
        <v>21</v>
      </c>
      <c r="N2156" s="267" t="s">
        <v>22</v>
      </c>
      <c r="O2156" s="267" t="s">
        <v>23</v>
      </c>
      <c r="P2156" s="267" t="s">
        <v>24</v>
      </c>
      <c r="Q2156" s="274" t="s">
        <v>5756</v>
      </c>
      <c r="R2156" s="307">
        <v>486</v>
      </c>
    </row>
    <row r="2157" spans="1:18" s="115" customFormat="1" ht="112.5" x14ac:dyDescent="0.2">
      <c r="A2157" s="109">
        <v>2156</v>
      </c>
      <c r="B2157" s="269" t="s">
        <v>16</v>
      </c>
      <c r="C2157" s="269">
        <v>891180084</v>
      </c>
      <c r="D2157" s="271">
        <v>2</v>
      </c>
      <c r="E2157" s="264" t="s">
        <v>5375</v>
      </c>
      <c r="F2157" s="272">
        <v>52115682</v>
      </c>
      <c r="G2157" s="273">
        <v>7</v>
      </c>
      <c r="H2157" s="264" t="s">
        <v>5719</v>
      </c>
      <c r="I2157" s="264" t="s">
        <v>5720</v>
      </c>
      <c r="J2157" s="265">
        <v>41919</v>
      </c>
      <c r="K2157" s="266">
        <v>2000000</v>
      </c>
      <c r="L2157" s="267" t="s">
        <v>325</v>
      </c>
      <c r="M2157" s="267" t="s">
        <v>21</v>
      </c>
      <c r="N2157" s="267" t="s">
        <v>22</v>
      </c>
      <c r="O2157" s="267" t="s">
        <v>23</v>
      </c>
      <c r="P2157" s="267" t="s">
        <v>24</v>
      </c>
      <c r="Q2157" s="274" t="s">
        <v>5756</v>
      </c>
      <c r="R2157" s="307">
        <v>487</v>
      </c>
    </row>
    <row r="2158" spans="1:18" s="115" customFormat="1" ht="112.5" x14ac:dyDescent="0.2">
      <c r="A2158" s="109">
        <v>2157</v>
      </c>
      <c r="B2158" s="269" t="s">
        <v>16</v>
      </c>
      <c r="C2158" s="269">
        <v>891180084</v>
      </c>
      <c r="D2158" s="271">
        <v>2</v>
      </c>
      <c r="E2158" s="264" t="s">
        <v>4895</v>
      </c>
      <c r="F2158" s="272">
        <v>26423542</v>
      </c>
      <c r="G2158" s="273">
        <v>0</v>
      </c>
      <c r="H2158" s="264" t="s">
        <v>5721</v>
      </c>
      <c r="I2158" s="264" t="s">
        <v>5722</v>
      </c>
      <c r="J2158" s="265">
        <v>41919</v>
      </c>
      <c r="K2158" s="266">
        <v>2000000</v>
      </c>
      <c r="L2158" s="267" t="s">
        <v>325</v>
      </c>
      <c r="M2158" s="267" t="s">
        <v>21</v>
      </c>
      <c r="N2158" s="267" t="s">
        <v>22</v>
      </c>
      <c r="O2158" s="267" t="s">
        <v>23</v>
      </c>
      <c r="P2158" s="267" t="s">
        <v>24</v>
      </c>
      <c r="Q2158" s="274" t="s">
        <v>5756</v>
      </c>
      <c r="R2158" s="307">
        <v>488</v>
      </c>
    </row>
    <row r="2159" spans="1:18" s="115" customFormat="1" ht="67.5" x14ac:dyDescent="0.2">
      <c r="A2159" s="109">
        <v>2158</v>
      </c>
      <c r="B2159" s="269" t="s">
        <v>16</v>
      </c>
      <c r="C2159" s="269">
        <v>891180084</v>
      </c>
      <c r="D2159" s="271">
        <v>2</v>
      </c>
      <c r="E2159" s="264" t="s">
        <v>5376</v>
      </c>
      <c r="F2159" s="272">
        <v>7709092</v>
      </c>
      <c r="G2159" s="273">
        <v>8</v>
      </c>
      <c r="H2159" s="264" t="s">
        <v>5723</v>
      </c>
      <c r="I2159" s="264" t="s">
        <v>5724</v>
      </c>
      <c r="J2159" s="265">
        <v>41919</v>
      </c>
      <c r="K2159" s="266">
        <v>11200000</v>
      </c>
      <c r="L2159" s="267" t="s">
        <v>325</v>
      </c>
      <c r="M2159" s="267" t="s">
        <v>21</v>
      </c>
      <c r="N2159" s="267" t="s">
        <v>22</v>
      </c>
      <c r="O2159" s="267" t="s">
        <v>23</v>
      </c>
      <c r="P2159" s="267" t="s">
        <v>24</v>
      </c>
      <c r="Q2159" s="274" t="s">
        <v>5756</v>
      </c>
      <c r="R2159" s="307">
        <v>489</v>
      </c>
    </row>
    <row r="2160" spans="1:18" s="115" customFormat="1" ht="90" x14ac:dyDescent="0.2">
      <c r="A2160" s="109">
        <v>2159</v>
      </c>
      <c r="B2160" s="269" t="s">
        <v>16</v>
      </c>
      <c r="C2160" s="269">
        <v>891180084</v>
      </c>
      <c r="D2160" s="271">
        <v>2</v>
      </c>
      <c r="E2160" s="264" t="s">
        <v>5377</v>
      </c>
      <c r="F2160" s="272">
        <v>7699809</v>
      </c>
      <c r="G2160" s="273">
        <v>7</v>
      </c>
      <c r="H2160" s="264" t="s">
        <v>5725</v>
      </c>
      <c r="I2160" s="264" t="s">
        <v>5726</v>
      </c>
      <c r="J2160" s="265">
        <v>41920</v>
      </c>
      <c r="K2160" s="266">
        <v>11066667</v>
      </c>
      <c r="L2160" s="267" t="s">
        <v>325</v>
      </c>
      <c r="M2160" s="267" t="s">
        <v>21</v>
      </c>
      <c r="N2160" s="267" t="s">
        <v>22</v>
      </c>
      <c r="O2160" s="267" t="s">
        <v>23</v>
      </c>
      <c r="P2160" s="267" t="s">
        <v>24</v>
      </c>
      <c r="Q2160" s="274" t="s">
        <v>5756</v>
      </c>
      <c r="R2160" s="307">
        <v>490</v>
      </c>
    </row>
    <row r="2161" spans="1:19" s="115" customFormat="1" ht="78.75" x14ac:dyDescent="0.2">
      <c r="A2161" s="109">
        <v>2160</v>
      </c>
      <c r="B2161" s="269" t="s">
        <v>16</v>
      </c>
      <c r="C2161" s="269">
        <v>891180084</v>
      </c>
      <c r="D2161" s="271">
        <v>2</v>
      </c>
      <c r="E2161" s="264" t="s">
        <v>5378</v>
      </c>
      <c r="F2161" s="272">
        <v>7726069</v>
      </c>
      <c r="G2161" s="273">
        <v>1</v>
      </c>
      <c r="H2161" s="264" t="s">
        <v>5727</v>
      </c>
      <c r="I2161" s="264" t="s">
        <v>5728</v>
      </c>
      <c r="J2161" s="265">
        <v>41920</v>
      </c>
      <c r="K2161" s="266">
        <v>3000000</v>
      </c>
      <c r="L2161" s="267" t="s">
        <v>325</v>
      </c>
      <c r="M2161" s="267" t="s">
        <v>21</v>
      </c>
      <c r="N2161" s="267" t="s">
        <v>22</v>
      </c>
      <c r="O2161" s="267" t="s">
        <v>23</v>
      </c>
      <c r="P2161" s="267" t="s">
        <v>24</v>
      </c>
      <c r="Q2161" s="274" t="s">
        <v>5756</v>
      </c>
      <c r="R2161" s="307">
        <v>491</v>
      </c>
    </row>
    <row r="2162" spans="1:19" s="115" customFormat="1" ht="90" x14ac:dyDescent="0.2">
      <c r="A2162" s="109">
        <v>2161</v>
      </c>
      <c r="B2162" s="269" t="s">
        <v>16</v>
      </c>
      <c r="C2162" s="269">
        <v>891180084</v>
      </c>
      <c r="D2162" s="271">
        <v>2</v>
      </c>
      <c r="E2162" s="264" t="s">
        <v>5379</v>
      </c>
      <c r="F2162" s="272">
        <v>36304918</v>
      </c>
      <c r="G2162" s="273">
        <v>2</v>
      </c>
      <c r="H2162" s="264" t="s">
        <v>5729</v>
      </c>
      <c r="I2162" s="264" t="s">
        <v>5730</v>
      </c>
      <c r="J2162" s="265">
        <v>41926</v>
      </c>
      <c r="K2162" s="266">
        <v>9373333</v>
      </c>
      <c r="L2162" s="267" t="s">
        <v>325</v>
      </c>
      <c r="M2162" s="267" t="s">
        <v>21</v>
      </c>
      <c r="N2162" s="267" t="s">
        <v>22</v>
      </c>
      <c r="O2162" s="267" t="s">
        <v>23</v>
      </c>
      <c r="P2162" s="267" t="s">
        <v>24</v>
      </c>
      <c r="Q2162" s="274" t="s">
        <v>5756</v>
      </c>
      <c r="R2162" s="307">
        <v>492</v>
      </c>
    </row>
    <row r="2163" spans="1:19" s="115" customFormat="1" ht="67.5" x14ac:dyDescent="0.2">
      <c r="A2163" s="109">
        <v>2162</v>
      </c>
      <c r="B2163" s="269" t="s">
        <v>16</v>
      </c>
      <c r="C2163" s="269">
        <v>891180084</v>
      </c>
      <c r="D2163" s="271">
        <v>2</v>
      </c>
      <c r="E2163" s="264" t="s">
        <v>5380</v>
      </c>
      <c r="F2163" s="272">
        <v>1083885041</v>
      </c>
      <c r="G2163" s="273">
        <v>2</v>
      </c>
      <c r="H2163" s="264" t="s">
        <v>5731</v>
      </c>
      <c r="I2163" s="264" t="s">
        <v>4760</v>
      </c>
      <c r="J2163" s="265">
        <v>41927</v>
      </c>
      <c r="K2163" s="266">
        <v>2346666</v>
      </c>
      <c r="L2163" s="267" t="s">
        <v>325</v>
      </c>
      <c r="M2163" s="267" t="s">
        <v>21</v>
      </c>
      <c r="N2163" s="267" t="s">
        <v>22</v>
      </c>
      <c r="O2163" s="267" t="s">
        <v>23</v>
      </c>
      <c r="P2163" s="267" t="s">
        <v>24</v>
      </c>
      <c r="Q2163" s="274" t="s">
        <v>5756</v>
      </c>
      <c r="R2163" s="307">
        <v>493</v>
      </c>
    </row>
    <row r="2164" spans="1:19" s="115" customFormat="1" ht="78.75" x14ac:dyDescent="0.2">
      <c r="A2164" s="109">
        <v>2163</v>
      </c>
      <c r="B2164" s="269" t="s">
        <v>16</v>
      </c>
      <c r="C2164" s="269">
        <v>891180084</v>
      </c>
      <c r="D2164" s="271">
        <v>2</v>
      </c>
      <c r="E2164" s="264" t="s">
        <v>5381</v>
      </c>
      <c r="F2164" s="272">
        <v>1083895184</v>
      </c>
      <c r="G2164" s="273">
        <v>1</v>
      </c>
      <c r="H2164" s="264" t="s">
        <v>5732</v>
      </c>
      <c r="I2164" s="264" t="s">
        <v>5733</v>
      </c>
      <c r="J2164" s="265">
        <v>41932</v>
      </c>
      <c r="K2164" s="266">
        <v>4399999</v>
      </c>
      <c r="L2164" s="267" t="s">
        <v>325</v>
      </c>
      <c r="M2164" s="267" t="s">
        <v>21</v>
      </c>
      <c r="N2164" s="267" t="s">
        <v>22</v>
      </c>
      <c r="O2164" s="267" t="s">
        <v>23</v>
      </c>
      <c r="P2164" s="267" t="s">
        <v>24</v>
      </c>
      <c r="Q2164" s="274" t="s">
        <v>5756</v>
      </c>
      <c r="R2164" s="307">
        <v>494</v>
      </c>
    </row>
    <row r="2165" spans="1:19" s="115" customFormat="1" ht="56.25" x14ac:dyDescent="0.2">
      <c r="A2165" s="109">
        <v>2164</v>
      </c>
      <c r="B2165" s="269" t="s">
        <v>16</v>
      </c>
      <c r="C2165" s="269">
        <v>891180084</v>
      </c>
      <c r="D2165" s="271">
        <v>2</v>
      </c>
      <c r="E2165" s="264" t="s">
        <v>5382</v>
      </c>
      <c r="F2165" s="272">
        <v>12097661</v>
      </c>
      <c r="G2165" s="273">
        <v>9</v>
      </c>
      <c r="H2165" s="264" t="s">
        <v>5734</v>
      </c>
      <c r="I2165" s="264" t="s">
        <v>5735</v>
      </c>
      <c r="J2165" s="265">
        <v>41936</v>
      </c>
      <c r="K2165" s="266">
        <v>4666667</v>
      </c>
      <c r="L2165" s="267" t="s">
        <v>325</v>
      </c>
      <c r="M2165" s="267" t="s">
        <v>21</v>
      </c>
      <c r="N2165" s="267" t="s">
        <v>22</v>
      </c>
      <c r="O2165" s="267" t="s">
        <v>23</v>
      </c>
      <c r="P2165" s="267" t="s">
        <v>24</v>
      </c>
      <c r="Q2165" s="274" t="s">
        <v>5756</v>
      </c>
      <c r="R2165" s="307">
        <v>495</v>
      </c>
    </row>
    <row r="2166" spans="1:19" s="115" customFormat="1" ht="67.5" x14ac:dyDescent="0.2">
      <c r="A2166" s="109">
        <v>2165</v>
      </c>
      <c r="B2166" s="269" t="s">
        <v>16</v>
      </c>
      <c r="C2166" s="269">
        <v>891180084</v>
      </c>
      <c r="D2166" s="271">
        <v>2</v>
      </c>
      <c r="E2166" s="264" t="s">
        <v>5383</v>
      </c>
      <c r="F2166" s="272">
        <v>1075232902</v>
      </c>
      <c r="G2166" s="304">
        <v>8</v>
      </c>
      <c r="H2166" s="264" t="s">
        <v>5736</v>
      </c>
      <c r="I2166" s="264" t="s">
        <v>5737</v>
      </c>
      <c r="J2166" s="265">
        <v>41936</v>
      </c>
      <c r="K2166" s="266">
        <v>2281481</v>
      </c>
      <c r="L2166" s="267" t="s">
        <v>325</v>
      </c>
      <c r="M2166" s="267" t="s">
        <v>21</v>
      </c>
      <c r="N2166" s="267" t="s">
        <v>22</v>
      </c>
      <c r="O2166" s="267" t="s">
        <v>23</v>
      </c>
      <c r="P2166" s="267" t="s">
        <v>24</v>
      </c>
      <c r="Q2166" s="274" t="s">
        <v>5756</v>
      </c>
      <c r="R2166" s="307">
        <v>496</v>
      </c>
    </row>
    <row r="2167" spans="1:19" s="115" customFormat="1" ht="67.5" x14ac:dyDescent="0.2">
      <c r="A2167" s="109">
        <v>2166</v>
      </c>
      <c r="B2167" s="269" t="s">
        <v>16</v>
      </c>
      <c r="C2167" s="269">
        <v>891180084</v>
      </c>
      <c r="D2167" s="271">
        <v>2</v>
      </c>
      <c r="E2167" s="264" t="s">
        <v>5384</v>
      </c>
      <c r="F2167" s="272">
        <v>1075265313</v>
      </c>
      <c r="G2167" s="273">
        <v>1</v>
      </c>
      <c r="H2167" s="264" t="s">
        <v>5738</v>
      </c>
      <c r="I2167" s="264" t="s">
        <v>5739</v>
      </c>
      <c r="J2167" s="265">
        <v>41943</v>
      </c>
      <c r="K2167" s="266">
        <v>2200000</v>
      </c>
      <c r="L2167" s="267" t="s">
        <v>325</v>
      </c>
      <c r="M2167" s="267" t="s">
        <v>21</v>
      </c>
      <c r="N2167" s="267" t="s">
        <v>22</v>
      </c>
      <c r="O2167" s="267" t="s">
        <v>23</v>
      </c>
      <c r="P2167" s="267" t="s">
        <v>24</v>
      </c>
      <c r="Q2167" s="274" t="s">
        <v>5756</v>
      </c>
      <c r="R2167" s="307">
        <v>497</v>
      </c>
    </row>
    <row r="2168" spans="1:19" s="115" customFormat="1" ht="45" x14ac:dyDescent="0.2">
      <c r="A2168" s="109">
        <v>2167</v>
      </c>
      <c r="B2168" s="269" t="s">
        <v>16</v>
      </c>
      <c r="C2168" s="269">
        <v>891180084</v>
      </c>
      <c r="D2168" s="271">
        <v>2</v>
      </c>
      <c r="E2168" s="264" t="s">
        <v>454</v>
      </c>
      <c r="F2168" s="272">
        <v>1075217903</v>
      </c>
      <c r="G2168" s="643">
        <v>2</v>
      </c>
      <c r="H2168" s="264" t="s">
        <v>5740</v>
      </c>
      <c r="I2168" s="264" t="s">
        <v>4782</v>
      </c>
      <c r="J2168" s="265">
        <v>41947</v>
      </c>
      <c r="K2168" s="266">
        <v>4872592</v>
      </c>
      <c r="L2168" s="267" t="s">
        <v>325</v>
      </c>
      <c r="M2168" s="267" t="s">
        <v>21</v>
      </c>
      <c r="N2168" s="267" t="s">
        <v>22</v>
      </c>
      <c r="O2168" s="267" t="s">
        <v>23</v>
      </c>
      <c r="P2168" s="267" t="s">
        <v>24</v>
      </c>
      <c r="Q2168" s="274" t="s">
        <v>5756</v>
      </c>
      <c r="R2168" s="307">
        <v>498</v>
      </c>
    </row>
    <row r="2169" spans="1:19" s="115" customFormat="1" ht="45" x14ac:dyDescent="0.2">
      <c r="A2169" s="109">
        <v>2168</v>
      </c>
      <c r="B2169" s="269" t="s">
        <v>16</v>
      </c>
      <c r="C2169" s="269">
        <v>891180084</v>
      </c>
      <c r="D2169" s="271">
        <v>2</v>
      </c>
      <c r="E2169" s="264" t="s">
        <v>5385</v>
      </c>
      <c r="F2169" s="272">
        <v>1075234937</v>
      </c>
      <c r="G2169" s="273">
        <v>4</v>
      </c>
      <c r="H2169" s="264" t="s">
        <v>5741</v>
      </c>
      <c r="I2169" s="264" t="s">
        <v>4942</v>
      </c>
      <c r="J2169" s="265">
        <v>41949</v>
      </c>
      <c r="K2169" s="266">
        <v>2627777</v>
      </c>
      <c r="L2169" s="267" t="s">
        <v>325</v>
      </c>
      <c r="M2169" s="267" t="s">
        <v>21</v>
      </c>
      <c r="N2169" s="267" t="s">
        <v>22</v>
      </c>
      <c r="O2169" s="267" t="s">
        <v>23</v>
      </c>
      <c r="P2169" s="267" t="s">
        <v>24</v>
      </c>
      <c r="Q2169" s="274" t="s">
        <v>5756</v>
      </c>
      <c r="R2169" s="307">
        <v>499</v>
      </c>
    </row>
    <row r="2170" spans="1:19" s="115" customFormat="1" ht="168.75" x14ac:dyDescent="0.2">
      <c r="A2170" s="109">
        <v>2169</v>
      </c>
      <c r="B2170" s="269" t="s">
        <v>16</v>
      </c>
      <c r="C2170" s="269">
        <v>891180084</v>
      </c>
      <c r="D2170" s="271">
        <v>2</v>
      </c>
      <c r="E2170" s="264" t="s">
        <v>5386</v>
      </c>
      <c r="F2170" s="272">
        <v>1075252371</v>
      </c>
      <c r="G2170" s="643">
        <v>2</v>
      </c>
      <c r="H2170" s="264" t="s">
        <v>5742</v>
      </c>
      <c r="I2170" s="264" t="s">
        <v>5134</v>
      </c>
      <c r="J2170" s="265">
        <v>41957</v>
      </c>
      <c r="K2170" s="266">
        <v>1200000</v>
      </c>
      <c r="L2170" s="267" t="s">
        <v>325</v>
      </c>
      <c r="M2170" s="267" t="s">
        <v>21</v>
      </c>
      <c r="N2170" s="267" t="s">
        <v>22</v>
      </c>
      <c r="O2170" s="267" t="s">
        <v>23</v>
      </c>
      <c r="P2170" s="267" t="s">
        <v>24</v>
      </c>
      <c r="Q2170" s="274" t="s">
        <v>5756</v>
      </c>
      <c r="R2170" s="307">
        <v>500</v>
      </c>
    </row>
    <row r="2171" spans="1:19" s="115" customFormat="1" ht="56.25" x14ac:dyDescent="0.2">
      <c r="A2171" s="109">
        <v>2170</v>
      </c>
      <c r="B2171" s="269" t="s">
        <v>16</v>
      </c>
      <c r="C2171" s="269">
        <v>891180084</v>
      </c>
      <c r="D2171" s="271">
        <v>2</v>
      </c>
      <c r="E2171" s="264" t="s">
        <v>5387</v>
      </c>
      <c r="F2171" s="272">
        <v>1075285453</v>
      </c>
      <c r="G2171" s="273">
        <v>1</v>
      </c>
      <c r="H2171" s="264" t="s">
        <v>5743</v>
      </c>
      <c r="I2171" s="264" t="s">
        <v>5744</v>
      </c>
      <c r="J2171" s="265">
        <v>41957</v>
      </c>
      <c r="K2171" s="266">
        <v>1576667</v>
      </c>
      <c r="L2171" s="267" t="s">
        <v>325</v>
      </c>
      <c r="M2171" s="267" t="s">
        <v>21</v>
      </c>
      <c r="N2171" s="267" t="s">
        <v>22</v>
      </c>
      <c r="O2171" s="267" t="s">
        <v>23</v>
      </c>
      <c r="P2171" s="267" t="s">
        <v>24</v>
      </c>
      <c r="Q2171" s="274" t="s">
        <v>5756</v>
      </c>
      <c r="R2171" s="307">
        <v>501</v>
      </c>
    </row>
    <row r="2172" spans="1:19" s="115" customFormat="1" ht="67.5" x14ac:dyDescent="0.2">
      <c r="A2172" s="109">
        <v>2171</v>
      </c>
      <c r="B2172" s="269" t="s">
        <v>16</v>
      </c>
      <c r="C2172" s="269">
        <v>891180084</v>
      </c>
      <c r="D2172" s="271">
        <v>2</v>
      </c>
      <c r="E2172" s="264" t="s">
        <v>5388</v>
      </c>
      <c r="F2172" s="272">
        <v>63509650</v>
      </c>
      <c r="G2172" s="273">
        <v>3</v>
      </c>
      <c r="H2172" s="264" t="s">
        <v>5745</v>
      </c>
      <c r="I2172" s="264" t="s">
        <v>5746</v>
      </c>
      <c r="J2172" s="265">
        <v>41968</v>
      </c>
      <c r="K2172" s="266">
        <v>1100000</v>
      </c>
      <c r="L2172" s="267" t="s">
        <v>325</v>
      </c>
      <c r="M2172" s="267" t="s">
        <v>21</v>
      </c>
      <c r="N2172" s="267" t="s">
        <v>22</v>
      </c>
      <c r="O2172" s="267" t="s">
        <v>23</v>
      </c>
      <c r="P2172" s="267" t="s">
        <v>24</v>
      </c>
      <c r="Q2172" s="274" t="s">
        <v>5756</v>
      </c>
      <c r="R2172" s="307">
        <v>502</v>
      </c>
    </row>
    <row r="2173" spans="1:19" s="115" customFormat="1" ht="112.5" x14ac:dyDescent="0.2">
      <c r="A2173" s="109">
        <v>2172</v>
      </c>
      <c r="B2173" s="269" t="s">
        <v>16</v>
      </c>
      <c r="C2173" s="269">
        <v>891180084</v>
      </c>
      <c r="D2173" s="271">
        <v>2</v>
      </c>
      <c r="E2173" s="264" t="s">
        <v>5389</v>
      </c>
      <c r="F2173" s="272">
        <v>1075269692</v>
      </c>
      <c r="G2173" s="273">
        <v>6</v>
      </c>
      <c r="H2173" s="264" t="s">
        <v>5747</v>
      </c>
      <c r="I2173" s="264" t="s">
        <v>5748</v>
      </c>
      <c r="J2173" s="265">
        <v>41974</v>
      </c>
      <c r="K2173" s="266">
        <v>1588889</v>
      </c>
      <c r="L2173" s="267" t="s">
        <v>325</v>
      </c>
      <c r="M2173" s="267" t="s">
        <v>21</v>
      </c>
      <c r="N2173" s="267" t="s">
        <v>22</v>
      </c>
      <c r="O2173" s="267" t="s">
        <v>23</v>
      </c>
      <c r="P2173" s="267" t="s">
        <v>24</v>
      </c>
      <c r="Q2173" s="274" t="s">
        <v>5756</v>
      </c>
      <c r="R2173" s="307">
        <v>503</v>
      </c>
    </row>
    <row r="2174" spans="1:19" s="115" customFormat="1" ht="157.5" x14ac:dyDescent="0.2">
      <c r="A2174" s="109">
        <v>2173</v>
      </c>
      <c r="B2174" s="269" t="s">
        <v>16</v>
      </c>
      <c r="C2174" s="269">
        <v>891180084</v>
      </c>
      <c r="D2174" s="271">
        <v>2</v>
      </c>
      <c r="E2174" s="264" t="s">
        <v>5390</v>
      </c>
      <c r="F2174" s="272">
        <v>36307654</v>
      </c>
      <c r="G2174" s="643">
        <v>7</v>
      </c>
      <c r="H2174" s="264" t="s">
        <v>5749</v>
      </c>
      <c r="I2174" s="264" t="s">
        <v>5750</v>
      </c>
      <c r="J2174" s="265">
        <v>41974</v>
      </c>
      <c r="K2174" s="266">
        <v>1222222</v>
      </c>
      <c r="L2174" s="267" t="s">
        <v>325</v>
      </c>
      <c r="M2174" s="267" t="s">
        <v>21</v>
      </c>
      <c r="N2174" s="267" t="s">
        <v>22</v>
      </c>
      <c r="O2174" s="267" t="s">
        <v>23</v>
      </c>
      <c r="P2174" s="267" t="s">
        <v>24</v>
      </c>
      <c r="Q2174" s="274" t="s">
        <v>5756</v>
      </c>
      <c r="R2174" s="307">
        <v>504</v>
      </c>
    </row>
    <row r="2175" spans="1:19" s="115" customFormat="1" ht="45" x14ac:dyDescent="0.2">
      <c r="A2175" s="109">
        <v>2174</v>
      </c>
      <c r="B2175" s="269" t="s">
        <v>16</v>
      </c>
      <c r="C2175" s="269">
        <v>891180084</v>
      </c>
      <c r="D2175" s="271">
        <v>2</v>
      </c>
      <c r="E2175" s="264" t="s">
        <v>5391</v>
      </c>
      <c r="F2175" s="272">
        <v>1075226439</v>
      </c>
      <c r="G2175" s="273">
        <v>4</v>
      </c>
      <c r="H2175" s="264" t="s">
        <v>5751</v>
      </c>
      <c r="I2175" s="264" t="s">
        <v>5752</v>
      </c>
      <c r="J2175" s="265">
        <v>41977</v>
      </c>
      <c r="K2175" s="266">
        <v>1222222</v>
      </c>
      <c r="L2175" s="267" t="s">
        <v>325</v>
      </c>
      <c r="M2175" s="267" t="s">
        <v>21</v>
      </c>
      <c r="N2175" s="267" t="s">
        <v>22</v>
      </c>
      <c r="O2175" s="267" t="s">
        <v>23</v>
      </c>
      <c r="P2175" s="267" t="s">
        <v>24</v>
      </c>
      <c r="Q2175" s="274" t="s">
        <v>5756</v>
      </c>
      <c r="R2175" s="307">
        <v>505</v>
      </c>
    </row>
    <row r="2176" spans="1:19" ht="135" x14ac:dyDescent="0.2">
      <c r="A2176" s="109">
        <v>2175</v>
      </c>
      <c r="B2176" s="269" t="s">
        <v>16</v>
      </c>
      <c r="C2176" s="269">
        <v>891180084</v>
      </c>
      <c r="D2176" s="271">
        <v>2</v>
      </c>
      <c r="E2176" s="264" t="s">
        <v>5392</v>
      </c>
      <c r="F2176" s="272">
        <v>1082775880</v>
      </c>
      <c r="G2176" s="273">
        <v>1</v>
      </c>
      <c r="H2176" s="264" t="s">
        <v>5753</v>
      </c>
      <c r="I2176" s="264" t="s">
        <v>5754</v>
      </c>
      <c r="J2176" s="265">
        <v>41984</v>
      </c>
      <c r="K2176" s="266">
        <v>774074</v>
      </c>
      <c r="L2176" s="267" t="s">
        <v>325</v>
      </c>
      <c r="M2176" s="267" t="s">
        <v>21</v>
      </c>
      <c r="N2176" s="267" t="s">
        <v>22</v>
      </c>
      <c r="O2176" s="267" t="s">
        <v>23</v>
      </c>
      <c r="P2176" s="267" t="s">
        <v>24</v>
      </c>
      <c r="Q2176" s="274" t="s">
        <v>5756</v>
      </c>
      <c r="R2176" s="307">
        <v>506</v>
      </c>
      <c r="S2176" s="343">
        <f>SUM(K1671:K2176)</f>
        <v>4088222744.6666679</v>
      </c>
    </row>
    <row r="2177" spans="11:19" x14ac:dyDescent="0.2">
      <c r="K2177" s="343">
        <f>SUM(K2:K2176)</f>
        <v>23366221821.666691</v>
      </c>
      <c r="S2177" s="343">
        <f>SUM(S2:S2176)</f>
        <v>23366221821.666668</v>
      </c>
    </row>
  </sheetData>
  <autoFilter ref="A1:R2177"/>
  <dataValidations count="7">
    <dataValidation type="textLength" allowBlank="1" showInputMessage="1" showErrorMessage="1" error="Escriba un texto " promptTitle="Cualquier contenido" prompt="_x000a_Registre COMPLETO el número de identificación del contratista; si es NIT regístrelo SIN DÍGITO DE VERIFICACIÓN." sqref="F164">
      <formula1>0</formula1>
      <formula2>3500</formula2>
    </dataValidation>
    <dataValidation type="textLength" allowBlank="1" showInputMessage="1" showErrorMessage="1" error="Escriba un texto _x000a_Maximo 390 Caracteres" promptTitle="Cualquier contenido_x000a_Maximo 390 Caracteres" prompt="_x000a_Describa BREVEMENTE el objeto del contrato._x000a_(MÁX. 390 CARACTERES)." sqref="I164">
      <formula1>0</formula1>
      <formula2>390</formula2>
    </dataValidation>
    <dataValidation type="textLength" allowBlank="1" showInputMessage="1" showErrorMessage="1" error="Escriba un texto " promptTitle="Cualquier contenido" prompt="_x000a_Registre COMPLETO nombres y apellidos del contratista si es persona natural, o razón social si es persona jurídica." sqref="E164">
      <formula1>0</formula1>
      <formula2>3500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L1604:L1646">
      <formula1>$C$350748:$C$350779</formula1>
    </dataValidation>
    <dataValidation type="date" allowBlank="1" showInputMessage="1" errorTitle="Entrada no válida" error="Por favor escriba una fecha válida (AAAA/MM/DD)" promptTitle="Ingrese una fecha (AAAA/MM/DD)" prompt=" Registre la fecha en la cual se SUSCRIBIÓ el contrato  (Formato AAAA/MM/DD)." sqref="J1604:J1646">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la orden (Formato AAAA/MM/DD)." sqref="J1647:J166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L1647:L1669">
      <formula1>$B$350748:$B$350751</formula1>
    </dataValidation>
  </dataValidations>
  <hyperlinks>
    <hyperlink ref="I1926" r:id="rId1" display="http://www.uscovirtual.com/"/>
    <hyperlink ref="I2134" r:id="rId2" display="http://www.uscovirtual.com/"/>
  </hyperlinks>
  <pageMargins left="0.7" right="0.7" top="0.75" bottom="0.75" header="0.3" footer="0.3"/>
  <pageSetup orientation="portrait"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CONSOLIDADO VIG.2014</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Control Interno</cp:lastModifiedBy>
  <dcterms:created xsi:type="dcterms:W3CDTF">2015-01-23T23:26:35Z</dcterms:created>
  <dcterms:modified xsi:type="dcterms:W3CDTF">2015-07-13T22:22:09Z</dcterms:modified>
</cp:coreProperties>
</file>